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E:\ELEC\CDI\TCI_WemosD1\"/>
    </mc:Choice>
  </mc:AlternateContent>
  <xr:revisionPtr revIDLastSave="0" documentId="13_ncr:1_{00217FC0-D24B-485B-91D2-6AACF78245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vance_curve" sheetId="9" r:id="rId1"/>
    <sheet name="Example N°1" sheetId="16" r:id="rId2"/>
    <sheet name="Example N°2" sheetId="17" r:id="rId3"/>
    <sheet name="Formules" sheetId="10" r:id="rId4"/>
    <sheet name="Feuil1" sheetId="14" r:id="rId5"/>
  </sheets>
  <definedNames>
    <definedName name="_xlnm._FilterDatabase" localSheetId="0" hidden="1">Advance_curve!$H$29:$H$50</definedName>
    <definedName name="choix_prescaler" localSheetId="0">Advance_curve!#REF!</definedName>
    <definedName name="choix_prescaler" localSheetId="2">#REF!</definedName>
    <definedName name="choix_prescaler">#REF!</definedName>
  </definedNames>
  <calcPr calcId="181029"/>
</workbook>
</file>

<file path=xl/calcChain.xml><?xml version="1.0" encoding="utf-8"?>
<calcChain xmlns="http://schemas.openxmlformats.org/spreadsheetml/2006/main">
  <c r="H27" i="9" l="1"/>
  <c r="I24" i="16" l="1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25" i="9" l="1"/>
  <c r="I51" i="17" l="1"/>
  <c r="H51" i="17"/>
  <c r="I50" i="17"/>
  <c r="H50" i="17"/>
  <c r="I49" i="17"/>
  <c r="H49" i="17"/>
  <c r="I48" i="17"/>
  <c r="H48" i="17"/>
  <c r="I47" i="17"/>
  <c r="H47" i="17"/>
  <c r="I46" i="17"/>
  <c r="H46" i="17"/>
  <c r="I45" i="17"/>
  <c r="H45" i="17"/>
  <c r="I44" i="17"/>
  <c r="H44" i="17"/>
  <c r="I43" i="17"/>
  <c r="H43" i="17"/>
  <c r="I42" i="17"/>
  <c r="H42" i="17"/>
  <c r="I41" i="17"/>
  <c r="H41" i="17"/>
  <c r="I33" i="17"/>
  <c r="H33" i="17"/>
  <c r="I39" i="17"/>
  <c r="H39" i="17"/>
  <c r="I38" i="17"/>
  <c r="H38" i="17"/>
  <c r="I37" i="17"/>
  <c r="H37" i="17"/>
  <c r="I36" i="17"/>
  <c r="H36" i="17"/>
  <c r="I32" i="17"/>
  <c r="H32" i="17"/>
  <c r="I34" i="17"/>
  <c r="H34" i="17"/>
  <c r="I31" i="17"/>
  <c r="H31" i="17"/>
  <c r="H29" i="17"/>
  <c r="I23" i="16"/>
  <c r="H23" i="16"/>
  <c r="H21" i="16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30" i="9"/>
  <c r="O27" i="17"/>
  <c r="N27" i="17"/>
  <c r="O26" i="17"/>
  <c r="N26" i="17"/>
  <c r="O25" i="17"/>
  <c r="N25" i="17"/>
  <c r="O24" i="17"/>
  <c r="N24" i="17"/>
  <c r="O23" i="17"/>
  <c r="N23" i="17"/>
  <c r="O22" i="17"/>
  <c r="N22" i="17"/>
  <c r="O21" i="17"/>
  <c r="N21" i="17"/>
  <c r="O20" i="17"/>
  <c r="N20" i="17"/>
  <c r="O19" i="17"/>
  <c r="N19" i="17"/>
  <c r="O18" i="17"/>
  <c r="N18" i="17"/>
  <c r="O17" i="17"/>
  <c r="N17" i="17"/>
  <c r="O16" i="17"/>
  <c r="N16" i="17"/>
  <c r="O15" i="17"/>
  <c r="N15" i="17"/>
  <c r="O14" i="17"/>
  <c r="N14" i="17"/>
  <c r="O13" i="17"/>
  <c r="N13" i="17"/>
  <c r="O12" i="17"/>
  <c r="N12" i="17"/>
  <c r="O11" i="17"/>
  <c r="N11" i="17"/>
  <c r="O10" i="17"/>
  <c r="N10" i="17"/>
  <c r="O9" i="17"/>
  <c r="N9" i="17"/>
  <c r="O8" i="17"/>
  <c r="N8" i="17"/>
  <c r="O7" i="17"/>
  <c r="N7" i="17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7" i="9"/>
  <c r="O19" i="16"/>
  <c r="N19" i="16"/>
  <c r="O18" i="16"/>
  <c r="N18" i="16"/>
  <c r="O17" i="16"/>
  <c r="N17" i="16"/>
  <c r="O16" i="16"/>
  <c r="N16" i="16"/>
  <c r="O15" i="16"/>
  <c r="N15" i="16"/>
  <c r="O14" i="16"/>
  <c r="N14" i="16"/>
  <c r="O13" i="16"/>
  <c r="N13" i="16"/>
  <c r="O12" i="16"/>
  <c r="N12" i="16"/>
  <c r="O11" i="16"/>
  <c r="N11" i="16"/>
  <c r="O10" i="16"/>
  <c r="N10" i="16"/>
  <c r="O9" i="16"/>
  <c r="N9" i="16"/>
  <c r="O8" i="16"/>
  <c r="N8" i="16"/>
  <c r="O7" i="16"/>
  <c r="N7" i="16"/>
  <c r="N17" i="9"/>
  <c r="N18" i="9"/>
  <c r="N19" i="9"/>
  <c r="N20" i="9"/>
  <c r="N21" i="9"/>
  <c r="N22" i="9"/>
  <c r="N23" i="9"/>
  <c r="N24" i="9"/>
  <c r="N25" i="9"/>
  <c r="N26" i="9"/>
  <c r="N27" i="9"/>
  <c r="N8" i="9"/>
  <c r="N9" i="9"/>
  <c r="N10" i="9"/>
  <c r="N11" i="9"/>
  <c r="N12" i="9"/>
  <c r="N13" i="9"/>
  <c r="N14" i="9"/>
  <c r="N15" i="9"/>
  <c r="N16" i="9"/>
  <c r="N7" i="9"/>
  <c r="J3" i="10" l="1"/>
  <c r="I3" i="10"/>
  <c r="H3" i="10" l="1"/>
  <c r="K3" i="10" l="1"/>
  <c r="L3" i="10" l="1"/>
  <c r="I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C4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C3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C3" authorId="0" shapeId="0" xr:uid="{00000000-0006-0000-02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H3" authorId="0" shapeId="0" xr:uid="{00000000-0006-0000-0300-000001000000}">
      <text>
        <r>
          <rPr>
            <sz val="9"/>
            <color indexed="81"/>
            <rFont val="Tahoma"/>
            <family val="2"/>
          </rPr>
          <t>FRQ=(2*CYL*RPM)/60*STROKES</t>
        </r>
      </text>
    </comment>
    <comment ref="I3" authorId="0" shapeId="0" xr:uid="{00000000-0006-0000-0300-000002000000}">
      <text>
        <r>
          <rPr>
            <sz val="9"/>
            <color indexed="81"/>
            <rFont val="Tahoma"/>
            <charset val="1"/>
          </rPr>
          <t>PERIODE=(60*STROKES) / (2*CYL*RPM)</t>
        </r>
      </text>
    </comment>
  </commentList>
</comments>
</file>

<file path=xl/sharedStrings.xml><?xml version="1.0" encoding="utf-8"?>
<sst xmlns="http://schemas.openxmlformats.org/spreadsheetml/2006/main" count="105" uniqueCount="50">
  <si>
    <t>pickup position</t>
  </si>
  <si>
    <t>RPM</t>
  </si>
  <si>
    <t>Hz</t>
  </si>
  <si>
    <t>tr/mn</t>
  </si>
  <si>
    <t>ms</t>
  </si>
  <si>
    <t>Avance</t>
  </si>
  <si>
    <t>PERIODE</t>
  </si>
  <si>
    <t>FREQUENCE</t>
  </si>
  <si>
    <t>CYLINDRE</t>
  </si>
  <si>
    <t>TEMPS</t>
  </si>
  <si>
    <t>Nbr</t>
  </si>
  <si>
    <t>pour 2cyl 2tps</t>
  </si>
  <si>
    <t>us</t>
  </si>
  <si>
    <t>1°</t>
  </si>
  <si>
    <t>Délai</t>
  </si>
  <si>
    <t>=&gt;</t>
  </si>
  <si>
    <t>°</t>
  </si>
  <si>
    <t>RPM=(60*FRQ*STROKE)/(2*CYL)</t>
  </si>
  <si>
    <t>PERIODE=(60*STROKE)/(2*CYL*RPM)</t>
  </si>
  <si>
    <t>FRQ=(2*CYL*RPM)/(60*STROKES)</t>
  </si>
  <si>
    <t>Il faut taper =NA() dans la barre de formule et valider #N/A va alors apparaitre dans la cellule.</t>
  </si>
  <si>
    <t>Quand vous tapez directement #N/A vous entrez un texte et non pas une valeur d'erreur.</t>
  </si>
  <si>
    <t>=SI(NBVAL(C3:O3)&gt;0; NBVAL(C3:O3); NA())</t>
  </si>
  <si>
    <r>
      <t xml:space="preserve">Advance </t>
    </r>
    <r>
      <rPr>
        <sz val="10"/>
        <color indexed="9"/>
        <rFont val="Arial"/>
        <family val="2"/>
      </rPr>
      <t>degrees BTDC</t>
    </r>
  </si>
  <si>
    <t>Advance values are INTEGER only</t>
  </si>
  <si>
    <t>Example with 3 values of RPM</t>
  </si>
  <si>
    <t>Maximum RPM is 10000 (no more spark above)</t>
  </si>
  <si>
    <t>Enter pickup position:</t>
  </si>
  <si>
    <t>Enter &lt;rpm advance&gt;</t>
  </si>
  <si>
    <t>P</t>
  </si>
  <si>
    <t>S</t>
  </si>
  <si>
    <t>W</t>
  </si>
  <si>
    <t>Save data</t>
  </si>
  <si>
    <t>C</t>
  </si>
  <si>
    <t>Clear data</t>
  </si>
  <si>
    <t>Enter pickup Position:</t>
  </si>
  <si>
    <t>Enter pickup Type:</t>
  </si>
  <si>
    <t>T</t>
  </si>
  <si>
    <t>Quit</t>
  </si>
  <si>
    <t>Q</t>
  </si>
  <si>
    <t>(0: Auto, 1:PN, 2:NP)</t>
  </si>
  <si>
    <t>0,1,2</t>
  </si>
  <si>
    <t>pickup Position</t>
  </si>
  <si>
    <t>Example with 13 values of RPM</t>
  </si>
  <si>
    <t>Maximum RPM is 6000 (no more spark above)</t>
  </si>
  <si>
    <t>27/10/2020</t>
  </si>
  <si>
    <t>TCI Version v10r1c0</t>
  </si>
  <si>
    <t>Dwell duration</t>
  </si>
  <si>
    <t>Enter Dwell: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</si>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</sst>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3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2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u/>
      <sz val="10"/>
      <color theme="1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theme="0" tint="-0.14999847407452621"/>
      <name val="Arial"/>
      <family val="2"/>
    </font>
    <font>
      <sz val="9"/>
      <name val="Courier New"/>
      <family val="3"/>
    </font>
    <font>
      <i/>
      <sz val="9"/>
      <name val="Arial"/>
      <family val="2"/>
    </font>
    <font>
      <sz val="10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6" fillId="0" borderId="0" xfId="0" applyFont="1" applyBorder="1"/>
    <xf numFmtId="2" fontId="0" fillId="0" borderId="0" xfId="0" applyNumberFormat="1" applyBorder="1"/>
    <xf numFmtId="0" fontId="8" fillId="0" borderId="0" xfId="0" applyFont="1" applyBorder="1"/>
    <xf numFmtId="1" fontId="0" fillId="0" borderId="0" xfId="0" applyNumberFormat="1" applyBorder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>
      <alignment wrapText="1"/>
    </xf>
    <xf numFmtId="1" fontId="0" fillId="0" borderId="0" xfId="0" applyNumberFormat="1" applyFill="1" applyBorder="1"/>
    <xf numFmtId="165" fontId="0" fillId="0" borderId="0" xfId="0" applyNumberFormat="1" applyBorder="1"/>
    <xf numFmtId="0" fontId="0" fillId="5" borderId="0" xfId="0" applyFill="1"/>
    <xf numFmtId="0" fontId="11" fillId="0" borderId="0" xfId="0" applyFont="1"/>
    <xf numFmtId="0" fontId="12" fillId="0" borderId="0" xfId="0" applyFont="1" applyBorder="1"/>
    <xf numFmtId="1" fontId="12" fillId="0" borderId="0" xfId="0" applyNumberFormat="1" applyFont="1" applyBorder="1"/>
    <xf numFmtId="0" fontId="3" fillId="0" borderId="0" xfId="0" applyFont="1"/>
    <xf numFmtId="0" fontId="2" fillId="0" borderId="0" xfId="0" applyFont="1"/>
    <xf numFmtId="0" fontId="3" fillId="0" borderId="0" xfId="0" quotePrefix="1" applyFont="1"/>
    <xf numFmtId="0" fontId="13" fillId="0" borderId="0" xfId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14" fillId="0" borderId="0" xfId="0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quotePrefix="1"/>
    <xf numFmtId="0" fontId="2" fillId="5" borderId="0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2" fillId="5" borderId="2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center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8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2" fillId="0" borderId="0" xfId="0" applyFont="1" applyBorder="1" applyProtection="1"/>
    <xf numFmtId="0" fontId="0" fillId="0" borderId="0" xfId="0" applyProtection="1"/>
    <xf numFmtId="1" fontId="0" fillId="0" borderId="0" xfId="0" applyNumberFormat="1" applyBorder="1" applyProtection="1"/>
    <xf numFmtId="0" fontId="3" fillId="0" borderId="0" xfId="0" applyFont="1" applyBorder="1" applyProtection="1"/>
    <xf numFmtId="1" fontId="12" fillId="0" borderId="0" xfId="0" applyNumberFormat="1" applyFont="1" applyBorder="1" applyProtection="1"/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19" fillId="0" borderId="0" xfId="0" applyFont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1" fontId="0" fillId="4" borderId="5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1" fontId="0" fillId="4" borderId="7" xfId="0" applyNumberFormat="1" applyFill="1" applyBorder="1" applyAlignment="1" applyProtection="1">
      <alignment horizontal="center"/>
    </xf>
    <xf numFmtId="1" fontId="2" fillId="3" borderId="8" xfId="0" applyNumberFormat="1" applyFont="1" applyFill="1" applyBorder="1" applyAlignment="1" applyProtection="1">
      <alignment horizontal="center"/>
    </xf>
    <xf numFmtId="1" fontId="2" fillId="5" borderId="9" xfId="0" applyNumberFormat="1" applyFont="1" applyFill="1" applyBorder="1" applyAlignment="1" applyProtection="1">
      <alignment horizontal="center"/>
      <protection locked="0"/>
    </xf>
    <xf numFmtId="1" fontId="2" fillId="5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/>
    <xf numFmtId="0" fontId="20" fillId="0" borderId="0" xfId="0" applyFont="1" applyProtection="1"/>
    <xf numFmtId="0" fontId="3" fillId="0" borderId="0" xfId="0" applyFont="1" applyBorder="1"/>
    <xf numFmtId="0" fontId="3" fillId="0" borderId="0" xfId="0" applyFont="1" applyFill="1" applyBorder="1"/>
    <xf numFmtId="0" fontId="22" fillId="0" borderId="0" xfId="0" applyFont="1" applyBorder="1"/>
    <xf numFmtId="1" fontId="22" fillId="0" borderId="0" xfId="0" applyNumberFormat="1" applyFont="1" applyBorder="1"/>
    <xf numFmtId="0" fontId="21" fillId="0" borderId="0" xfId="0" applyFont="1" applyBorder="1"/>
    <xf numFmtId="0" fontId="22" fillId="0" borderId="0" xfId="0" applyFont="1" applyBorder="1" applyAlignment="1">
      <alignment horizontal="right"/>
    </xf>
    <xf numFmtId="1" fontId="3" fillId="0" borderId="0" xfId="0" applyNumberFormat="1" applyFont="1" applyBorder="1"/>
    <xf numFmtId="0" fontId="15" fillId="0" borderId="0" xfId="0" quotePrefix="1" applyFont="1" applyBorder="1" applyProtection="1"/>
    <xf numFmtId="0" fontId="0" fillId="6" borderId="0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0" fillId="5" borderId="0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xVal>
            <c:numRef>
              <c:f>Advance_curve!$N$5:$N$27</c:f>
              <c:numCache>
                <c:formatCode>General</c:formatCode>
                <c:ptCount val="23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1200</c:v>
                </c:pt>
                <c:pt idx="4">
                  <c:v>#N/A</c:v>
                </c:pt>
                <c:pt idx="5">
                  <c:v>4250</c:v>
                </c:pt>
                <c:pt idx="6">
                  <c:v>#N/A</c:v>
                </c:pt>
                <c:pt idx="7">
                  <c:v>#N/A</c:v>
                </c:pt>
                <c:pt idx="8">
                  <c:v>6000</c:v>
                </c:pt>
                <c:pt idx="9">
                  <c:v>8000</c:v>
                </c:pt>
                <c:pt idx="10">
                  <c:v>9200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10000</c:v>
                </c:pt>
              </c:numCache>
            </c:numRef>
          </c:xVal>
          <c:yVal>
            <c:numRef>
              <c:f>Advance_curve!$O$5:$O$27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10</c:v>
                </c:pt>
                <c:pt idx="4">
                  <c:v>#N/A</c:v>
                </c:pt>
                <c:pt idx="5">
                  <c:v>30</c:v>
                </c:pt>
                <c:pt idx="6">
                  <c:v>#N/A</c:v>
                </c:pt>
                <c:pt idx="7">
                  <c:v>#N/A</c:v>
                </c:pt>
                <c:pt idx="8">
                  <c:v>45</c:v>
                </c:pt>
                <c:pt idx="9">
                  <c:v>45</c:v>
                </c:pt>
                <c:pt idx="10">
                  <c:v>30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99-46D8-B4C5-059323B9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76736"/>
        <c:axId val="109878656"/>
      </c:scatterChart>
      <c:valAx>
        <c:axId val="109876736"/>
        <c:scaling>
          <c:orientation val="minMax"/>
          <c:max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RPM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9878656"/>
        <c:crosses val="autoZero"/>
        <c:crossBetween val="midCat"/>
        <c:majorUnit val="1000"/>
        <c:minorUnit val="500"/>
      </c:valAx>
      <c:valAx>
        <c:axId val="1098786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 BTDC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9876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'Example N°1'!$N$5:$N$19</c:f>
              <c:numCache>
                <c:formatCode>General</c:formatCode>
                <c:ptCount val="15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1500</c:v>
                </c:pt>
                <c:pt idx="4">
                  <c:v>2500</c:v>
                </c:pt>
                <c:pt idx="5">
                  <c:v>3400</c:v>
                </c:pt>
                <c:pt idx="6">
                  <c:v>4400</c:v>
                </c:pt>
                <c:pt idx="7">
                  <c:v>5000</c:v>
                </c:pt>
                <c:pt idx="8">
                  <c:v>5400</c:v>
                </c:pt>
                <c:pt idx="9">
                  <c:v>5900</c:v>
                </c:pt>
                <c:pt idx="10">
                  <c:v>6100</c:v>
                </c:pt>
                <c:pt idx="11">
                  <c:v>7200</c:v>
                </c:pt>
                <c:pt idx="12">
                  <c:v>8500</c:v>
                </c:pt>
                <c:pt idx="13">
                  <c:v>9300</c:v>
                </c:pt>
                <c:pt idx="14">
                  <c:v>10000</c:v>
                </c:pt>
              </c:numCache>
            </c:numRef>
          </c:xVal>
          <c:yVal>
            <c:numRef>
              <c:f>'Example N°1'!$O$5:$O$19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8.5</c:v>
                </c:pt>
                <c:pt idx="3">
                  <c:v>10</c:v>
                </c:pt>
                <c:pt idx="4">
                  <c:v>22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23</c:v>
                </c:pt>
                <c:pt idx="9">
                  <c:v>22</c:v>
                </c:pt>
                <c:pt idx="10">
                  <c:v>30</c:v>
                </c:pt>
                <c:pt idx="11">
                  <c:v>34</c:v>
                </c:pt>
                <c:pt idx="12">
                  <c:v>28</c:v>
                </c:pt>
                <c:pt idx="13">
                  <c:v>29</c:v>
                </c:pt>
                <c:pt idx="1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B1-4693-8BB0-09F0DF8DC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28352"/>
        <c:axId val="99091584"/>
      </c:scatterChart>
      <c:valAx>
        <c:axId val="99028352"/>
        <c:scaling>
          <c:orientation val="minMax"/>
          <c:max val="1000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99091584"/>
        <c:crosses val="autoZero"/>
        <c:crossBetween val="midCat"/>
        <c:majorUnit val="1000"/>
        <c:minorUnit val="500"/>
      </c:valAx>
      <c:valAx>
        <c:axId val="9909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2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'Example N°2'!$N$5:$N$27</c:f>
              <c:numCache>
                <c:formatCode>General</c:formatCode>
                <c:ptCount val="23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3000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6000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'Example N°2'!$O$5:$O$27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8.5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8F-4676-B5FC-16884700D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98560"/>
        <c:axId val="110500096"/>
      </c:scatterChart>
      <c:valAx>
        <c:axId val="110498560"/>
        <c:scaling>
          <c:orientation val="minMax"/>
          <c:max val="1000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10500096"/>
        <c:crosses val="autoZero"/>
        <c:crossBetween val="midCat"/>
        <c:majorUnit val="1000"/>
        <c:minorUnit val="500"/>
      </c:valAx>
      <c:valAx>
        <c:axId val="11050009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0498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4</xdr:row>
      <xdr:rowOff>228600</xdr:rowOff>
    </xdr:from>
    <xdr:to>
      <xdr:col>12</xdr:col>
      <xdr:colOff>457200</xdr:colOff>
      <xdr:row>22</xdr:row>
      <xdr:rowOff>19050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242887</xdr:rowOff>
    </xdr:from>
    <xdr:to>
      <xdr:col>12</xdr:col>
      <xdr:colOff>447675</xdr:colOff>
      <xdr:row>19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242887</xdr:rowOff>
    </xdr:from>
    <xdr:to>
      <xdr:col>12</xdr:col>
      <xdr:colOff>447675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45"/>
  <sheetViews>
    <sheetView showGridLines="0" tabSelected="1" zoomScaleNormal="100" workbookViewId="0">
      <selection activeCell="C4" sqref="C4"/>
    </sheetView>
  </sheetViews>
  <sheetFormatPr baseColWidth="10" defaultColWidth="11.42578125" defaultRowHeight="12.75" x14ac:dyDescent="0.2"/>
  <cols>
    <col min="1" max="1" width="6" style="1" customWidth="1"/>
    <col min="2" max="5" width="10.7109375" style="1" customWidth="1"/>
    <col min="6" max="6" width="14.42578125" style="1" customWidth="1"/>
    <col min="7" max="7" width="2.28515625" style="1" bestFit="1" customWidth="1"/>
    <col min="8" max="8" width="6.7109375" style="1" customWidth="1"/>
    <col min="9" max="13" width="10.7109375" style="1" customWidth="1"/>
    <col min="14" max="14" width="9.42578125" style="1" customWidth="1"/>
    <col min="15" max="16384" width="11.42578125" style="1"/>
  </cols>
  <sheetData>
    <row r="1" spans="1:15" ht="26.25" x14ac:dyDescent="0.4">
      <c r="A1" s="74" t="s">
        <v>45</v>
      </c>
      <c r="C1" s="2" t="s">
        <v>46</v>
      </c>
    </row>
    <row r="2" spans="1:15" ht="18.75" x14ac:dyDescent="0.3">
      <c r="C2" s="4"/>
      <c r="D2" s="24"/>
      <c r="L2" s="12"/>
    </row>
    <row r="3" spans="1:15" x14ac:dyDescent="0.2">
      <c r="C3" s="73" t="s">
        <v>42</v>
      </c>
      <c r="D3" s="24"/>
      <c r="E3" s="1" t="s">
        <v>47</v>
      </c>
      <c r="L3" s="13"/>
    </row>
    <row r="4" spans="1:15" x14ac:dyDescent="0.2">
      <c r="C4" s="28">
        <v>50</v>
      </c>
      <c r="D4" s="24"/>
      <c r="E4" s="77">
        <v>3</v>
      </c>
      <c r="F4" s="1" t="s">
        <v>4</v>
      </c>
      <c r="L4" s="12"/>
    </row>
    <row r="5" spans="1:15" ht="19.5" thickBot="1" x14ac:dyDescent="0.35">
      <c r="C5" s="4"/>
      <c r="N5" s="38">
        <v>0</v>
      </c>
      <c r="O5" s="38">
        <v>0</v>
      </c>
    </row>
    <row r="6" spans="1:15" ht="40.5" customHeight="1" thickBot="1" x14ac:dyDescent="0.25">
      <c r="B6" s="29" t="s">
        <v>1</v>
      </c>
      <c r="C6" s="29" t="s">
        <v>23</v>
      </c>
      <c r="D6" s="7"/>
      <c r="E6" s="36"/>
      <c r="F6" s="37"/>
      <c r="G6" s="37"/>
      <c r="N6" s="38">
        <v>500</v>
      </c>
      <c r="O6" s="38">
        <v>0</v>
      </c>
    </row>
    <row r="7" spans="1:15" x14ac:dyDescent="0.2">
      <c r="B7" s="62">
        <v>500</v>
      </c>
      <c r="C7" s="42">
        <v>8.5</v>
      </c>
      <c r="N7" s="38">
        <f t="shared" ref="N7:N26" si="0">IF(COUNTBLANK(C7)=1,NA(),B7)</f>
        <v>500</v>
      </c>
      <c r="O7" s="38">
        <f t="shared" ref="O7:O26" si="1">IF(COUNTBLANK(C7)=1,NA(),ROUND(C7,0))</f>
        <v>9</v>
      </c>
    </row>
    <row r="8" spans="1:15" x14ac:dyDescent="0.2">
      <c r="A8" s="5"/>
      <c r="B8" s="63">
        <v>1200</v>
      </c>
      <c r="C8" s="34">
        <v>10</v>
      </c>
      <c r="N8" s="38">
        <f t="shared" si="0"/>
        <v>1200</v>
      </c>
      <c r="O8" s="38">
        <f t="shared" si="1"/>
        <v>10</v>
      </c>
    </row>
    <row r="9" spans="1:15" x14ac:dyDescent="0.2">
      <c r="B9" s="63"/>
      <c r="C9" s="34"/>
      <c r="N9" s="38" t="e">
        <f>IF(COUNTBLANK(C9)=1,NA(),B9)</f>
        <v>#N/A</v>
      </c>
      <c r="O9" s="38" t="e">
        <f>IF(COUNTBLANK(C9)=1,NA(),ROUND(C9,0))</f>
        <v>#N/A</v>
      </c>
    </row>
    <row r="10" spans="1:15" x14ac:dyDescent="0.2">
      <c r="B10" s="63">
        <v>4250</v>
      </c>
      <c r="C10" s="34">
        <v>30</v>
      </c>
      <c r="N10" s="38">
        <f>IF(COUNTBLANK(C10)=1,NA(),B10)</f>
        <v>4250</v>
      </c>
      <c r="O10" s="38">
        <f>IF(COUNTBLANK(C10)=1,NA(),ROUND(C10,0))</f>
        <v>30</v>
      </c>
    </row>
    <row r="11" spans="1:15" x14ac:dyDescent="0.2">
      <c r="B11" s="63"/>
      <c r="C11" s="34"/>
      <c r="N11" s="38" t="e">
        <f>IF(COUNTBLANK(C11)=1,NA(),B11)</f>
        <v>#N/A</v>
      </c>
      <c r="O11" s="38" t="e">
        <f>IF(COUNTBLANK(C11)=1,NA(),ROUND(C11,0))</f>
        <v>#N/A</v>
      </c>
    </row>
    <row r="12" spans="1:15" x14ac:dyDescent="0.2">
      <c r="B12" s="63"/>
      <c r="C12" s="34"/>
      <c r="N12" s="38" t="e">
        <f>IF(COUNTBLANK(C12)=1,NA(),B12)</f>
        <v>#N/A</v>
      </c>
      <c r="O12" s="38" t="e">
        <f>IF(COUNTBLANK(C12)=1,NA(),ROUND(C12,0))</f>
        <v>#N/A</v>
      </c>
    </row>
    <row r="13" spans="1:15" x14ac:dyDescent="0.2">
      <c r="B13" s="63">
        <v>6000</v>
      </c>
      <c r="C13" s="34">
        <v>45</v>
      </c>
      <c r="N13" s="38">
        <f>IF(COUNTBLANK(C13)=1,NA(),B13)</f>
        <v>6000</v>
      </c>
      <c r="O13" s="38">
        <f>IF(COUNTBLANK(C13)=1,NA(),ROUND(C13,0))</f>
        <v>45</v>
      </c>
    </row>
    <row r="14" spans="1:15" x14ac:dyDescent="0.2">
      <c r="B14" s="63">
        <v>8000</v>
      </c>
      <c r="C14" s="34">
        <v>45</v>
      </c>
      <c r="N14" s="38">
        <f>IF(COUNTBLANK(C14)=1,NA(),B14)</f>
        <v>8000</v>
      </c>
      <c r="O14" s="38">
        <f>IF(COUNTBLANK(C14)=1,NA(),ROUND(C14,0))</f>
        <v>45</v>
      </c>
    </row>
    <row r="15" spans="1:15" x14ac:dyDescent="0.2">
      <c r="B15" s="63">
        <v>9200</v>
      </c>
      <c r="C15" s="34">
        <v>30</v>
      </c>
      <c r="N15" s="38">
        <f>IF(COUNTBLANK(C15)=1,NA(),B15)</f>
        <v>9200</v>
      </c>
      <c r="O15" s="38">
        <f>IF(COUNTBLANK(C15)=1,NA(),ROUND(C15,0))</f>
        <v>30</v>
      </c>
    </row>
    <row r="16" spans="1:15" x14ac:dyDescent="0.2">
      <c r="B16" s="63"/>
      <c r="C16" s="34"/>
      <c r="N16" s="38" t="e">
        <f t="shared" si="0"/>
        <v>#N/A</v>
      </c>
      <c r="O16" s="38" t="e">
        <f t="shared" si="1"/>
        <v>#N/A</v>
      </c>
    </row>
    <row r="17" spans="1:15" x14ac:dyDescent="0.2">
      <c r="B17" s="63"/>
      <c r="C17" s="34"/>
      <c r="N17" s="38" t="e">
        <f t="shared" si="0"/>
        <v>#N/A</v>
      </c>
      <c r="O17" s="38" t="e">
        <f t="shared" si="1"/>
        <v>#N/A</v>
      </c>
    </row>
    <row r="18" spans="1:15" x14ac:dyDescent="0.2">
      <c r="B18" s="63"/>
      <c r="C18" s="34"/>
      <c r="N18" s="38" t="e">
        <f t="shared" si="0"/>
        <v>#N/A</v>
      </c>
      <c r="O18" s="38" t="e">
        <f t="shared" si="1"/>
        <v>#N/A</v>
      </c>
    </row>
    <row r="19" spans="1:15" ht="15" x14ac:dyDescent="0.2">
      <c r="A19" s="30"/>
      <c r="B19" s="63"/>
      <c r="C19" s="34"/>
      <c r="N19" s="38" t="e">
        <f t="shared" si="0"/>
        <v>#N/A</v>
      </c>
      <c r="O19" s="38" t="e">
        <f t="shared" si="1"/>
        <v>#N/A</v>
      </c>
    </row>
    <row r="20" spans="1:15" ht="14.25" customHeight="1" x14ac:dyDescent="0.2">
      <c r="B20" s="63"/>
      <c r="C20" s="34"/>
      <c r="N20" s="38" t="e">
        <f t="shared" si="0"/>
        <v>#N/A</v>
      </c>
      <c r="O20" s="38" t="e">
        <f t="shared" si="1"/>
        <v>#N/A</v>
      </c>
    </row>
    <row r="21" spans="1:15" x14ac:dyDescent="0.2">
      <c r="B21" s="63"/>
      <c r="C21" s="34"/>
      <c r="N21" s="38" t="e">
        <f t="shared" si="0"/>
        <v>#N/A</v>
      </c>
      <c r="O21" s="38" t="e">
        <f t="shared" si="1"/>
        <v>#N/A</v>
      </c>
    </row>
    <row r="22" spans="1:15" x14ac:dyDescent="0.2">
      <c r="B22" s="63"/>
      <c r="C22" s="34"/>
      <c r="N22" s="38" t="e">
        <f t="shared" si="0"/>
        <v>#N/A</v>
      </c>
      <c r="O22" s="38" t="e">
        <f t="shared" si="1"/>
        <v>#N/A</v>
      </c>
    </row>
    <row r="23" spans="1:15" x14ac:dyDescent="0.2">
      <c r="B23" s="63"/>
      <c r="C23" s="34"/>
      <c r="N23" s="38" t="e">
        <f>IF(COUNTBLANK(C23)=1,NA(),B23)</f>
        <v>#N/A</v>
      </c>
      <c r="O23" s="38" t="e">
        <f>IF(COUNTBLANK(C23)=1,NA(),ROUND(C23,0))</f>
        <v>#N/A</v>
      </c>
    </row>
    <row r="24" spans="1:15" x14ac:dyDescent="0.2">
      <c r="B24" s="63"/>
      <c r="C24" s="34"/>
      <c r="E24" s="65" t="s">
        <v>34</v>
      </c>
      <c r="G24" s="69" t="s">
        <v>33</v>
      </c>
      <c r="H24" s="69"/>
      <c r="N24" s="38" t="e">
        <f t="shared" si="0"/>
        <v>#N/A</v>
      </c>
      <c r="O24" s="38" t="e">
        <f t="shared" si="1"/>
        <v>#N/A</v>
      </c>
    </row>
    <row r="25" spans="1:15" x14ac:dyDescent="0.2">
      <c r="B25" s="63"/>
      <c r="C25" s="34"/>
      <c r="E25" s="65" t="s">
        <v>35</v>
      </c>
      <c r="G25" s="69" t="s">
        <v>29</v>
      </c>
      <c r="H25" s="69">
        <f>C4</f>
        <v>50</v>
      </c>
      <c r="N25" s="38" t="e">
        <f t="shared" si="0"/>
        <v>#N/A</v>
      </c>
      <c r="O25" s="38" t="e">
        <f t="shared" si="1"/>
        <v>#N/A</v>
      </c>
    </row>
    <row r="26" spans="1:15" x14ac:dyDescent="0.2">
      <c r="B26" s="63"/>
      <c r="C26" s="34"/>
      <c r="E26" s="65" t="s">
        <v>36</v>
      </c>
      <c r="G26" s="69" t="s">
        <v>37</v>
      </c>
      <c r="H26" s="72" t="s">
        <v>41</v>
      </c>
      <c r="I26" s="71" t="s">
        <v>40</v>
      </c>
      <c r="N26" s="38" t="e">
        <f t="shared" si="0"/>
        <v>#N/A</v>
      </c>
      <c r="O26" s="38" t="e">
        <f t="shared" si="1"/>
        <v>#N/A</v>
      </c>
    </row>
    <row r="27" spans="1:15" ht="13.5" thickBot="1" x14ac:dyDescent="0.25">
      <c r="B27" s="64">
        <v>10000</v>
      </c>
      <c r="C27" s="35">
        <v>5</v>
      </c>
      <c r="E27" s="65" t="s">
        <v>48</v>
      </c>
      <c r="G27" s="69" t="s">
        <v>49</v>
      </c>
      <c r="H27" s="72">
        <f>E4</f>
        <v>3</v>
      </c>
      <c r="I27" s="71"/>
      <c r="N27" s="38">
        <f>IF(COUNTBLANK(C27)=1,NA(),B27)</f>
        <v>10000</v>
      </c>
      <c r="O27" s="38">
        <f>IF(COUNTBLANK(C27)=1,NA(),ROUND(C27,0))</f>
        <v>5</v>
      </c>
    </row>
    <row r="29" spans="1:15" x14ac:dyDescent="0.2">
      <c r="B29" s="8"/>
      <c r="C29" s="9"/>
      <c r="H29" s="75"/>
      <c r="L29" s="3"/>
    </row>
    <row r="30" spans="1:15" x14ac:dyDescent="0.2">
      <c r="B30" s="8"/>
      <c r="C30" s="9"/>
      <c r="E30" s="65" t="s">
        <v>28</v>
      </c>
      <c r="G30" s="69" t="s">
        <v>30</v>
      </c>
      <c r="H30" s="70">
        <f>IF(B7&gt;0,B7,"")</f>
        <v>500</v>
      </c>
      <c r="I30" s="70">
        <f>IF(C7&gt;0,C7,"")</f>
        <v>8.5</v>
      </c>
      <c r="L30" s="3"/>
    </row>
    <row r="31" spans="1:15" x14ac:dyDescent="0.2">
      <c r="B31" s="8"/>
      <c r="C31" s="9"/>
      <c r="G31" s="69" t="s">
        <v>30</v>
      </c>
      <c r="H31" s="70">
        <f>IF(B8&gt;0,B8,"")</f>
        <v>1200</v>
      </c>
      <c r="I31" s="70">
        <f>IF(C8&gt;0,C8,"")</f>
        <v>10</v>
      </c>
      <c r="L31" s="3"/>
    </row>
    <row r="32" spans="1:15" hidden="1" x14ac:dyDescent="0.2">
      <c r="B32" s="8"/>
      <c r="C32" s="9"/>
      <c r="G32" s="1" t="s">
        <v>30</v>
      </c>
      <c r="H32" s="5" t="str">
        <f>IF(B9&gt;0,B9,"")</f>
        <v/>
      </c>
      <c r="I32" s="5" t="str">
        <f>IF(C9&gt;0,C9,"")</f>
        <v/>
      </c>
      <c r="L32" s="3"/>
    </row>
    <row r="33" spans="2:12" x14ac:dyDescent="0.2">
      <c r="B33" s="8"/>
      <c r="C33" s="9"/>
      <c r="G33" s="69" t="s">
        <v>30</v>
      </c>
      <c r="H33" s="70">
        <f>IF(B10&gt;0,B10,"")</f>
        <v>4250</v>
      </c>
      <c r="I33" s="70">
        <f>IF(C10&gt;0,C10,"")</f>
        <v>30</v>
      </c>
      <c r="L33" s="3"/>
    </row>
    <row r="34" spans="2:12" hidden="1" x14ac:dyDescent="0.2">
      <c r="B34" s="8"/>
      <c r="C34" s="9"/>
      <c r="G34" s="1" t="s">
        <v>30</v>
      </c>
      <c r="H34" s="5" t="str">
        <f>IF(B11&gt;0,B11,"")</f>
        <v/>
      </c>
      <c r="I34" s="5" t="str">
        <f>IF(C11&gt;0,C11,"")</f>
        <v/>
      </c>
      <c r="L34" s="3"/>
    </row>
    <row r="35" spans="2:12" hidden="1" x14ac:dyDescent="0.2">
      <c r="B35" s="8"/>
      <c r="C35" s="9"/>
      <c r="G35" s="1" t="s">
        <v>30</v>
      </c>
      <c r="H35" s="5" t="str">
        <f>IF(B12&gt;0,B12,"")</f>
        <v/>
      </c>
      <c r="I35" s="5" t="str">
        <f>IF(C12&gt;0,C12,"")</f>
        <v/>
      </c>
      <c r="L35" s="3"/>
    </row>
    <row r="36" spans="2:12" hidden="1" x14ac:dyDescent="0.2">
      <c r="B36" s="8"/>
      <c r="C36" s="9"/>
      <c r="G36" s="1" t="s">
        <v>30</v>
      </c>
      <c r="H36" s="5">
        <f>IF(B13&gt;0,B13,"")</f>
        <v>6000</v>
      </c>
      <c r="I36" s="5">
        <f>IF(C13&gt;0,C13,"")</f>
        <v>45</v>
      </c>
      <c r="L36" s="3"/>
    </row>
    <row r="37" spans="2:12" x14ac:dyDescent="0.2">
      <c r="B37" s="8"/>
      <c r="C37" s="9"/>
      <c r="G37" s="69" t="s">
        <v>30</v>
      </c>
      <c r="H37" s="70">
        <f>IF(B14&gt;0,B14,"")</f>
        <v>8000</v>
      </c>
      <c r="I37" s="70">
        <f>IF(C14&gt;0,C14,"")</f>
        <v>45</v>
      </c>
      <c r="L37" s="3"/>
    </row>
    <row r="38" spans="2:12" x14ac:dyDescent="0.2">
      <c r="B38" s="8"/>
      <c r="C38" s="9"/>
      <c r="G38" s="69" t="s">
        <v>30</v>
      </c>
      <c r="H38" s="70">
        <f>IF(B15&gt;0,B15,"")</f>
        <v>9200</v>
      </c>
      <c r="I38" s="70">
        <f>IF(C15&gt;0,C15,"")</f>
        <v>30</v>
      </c>
      <c r="L38" s="3"/>
    </row>
    <row r="39" spans="2:12" hidden="1" x14ac:dyDescent="0.2">
      <c r="B39" s="8"/>
      <c r="C39" s="9"/>
      <c r="G39" s="1" t="s">
        <v>30</v>
      </c>
      <c r="H39" s="5" t="str">
        <f>IF(B16&gt;0,B16,"")</f>
        <v/>
      </c>
      <c r="I39" s="5" t="str">
        <f>IF(C16&gt;0,C16,"")</f>
        <v/>
      </c>
      <c r="L39" s="3"/>
    </row>
    <row r="40" spans="2:12" hidden="1" x14ac:dyDescent="0.2">
      <c r="B40" s="8"/>
      <c r="C40" s="9"/>
      <c r="G40" s="1" t="s">
        <v>30</v>
      </c>
      <c r="H40" s="5" t="str">
        <f>IF(B17&gt;0,B17,"")</f>
        <v/>
      </c>
      <c r="I40" s="5" t="str">
        <f>IF(C17&gt;0,C17,"")</f>
        <v/>
      </c>
      <c r="L40" s="3"/>
    </row>
    <row r="41" spans="2:12" hidden="1" x14ac:dyDescent="0.2">
      <c r="B41" s="8"/>
      <c r="C41" s="9"/>
      <c r="G41" s="1" t="s">
        <v>30</v>
      </c>
      <c r="H41" s="5" t="str">
        <f>IF(B18&gt;0,B18,"")</f>
        <v/>
      </c>
      <c r="I41" s="5" t="str">
        <f>IF(C18&gt;0,C18,"")</f>
        <v/>
      </c>
      <c r="L41" s="3"/>
    </row>
    <row r="42" spans="2:12" hidden="1" x14ac:dyDescent="0.2">
      <c r="B42" s="8"/>
      <c r="C42" s="9"/>
      <c r="G42" s="1" t="s">
        <v>30</v>
      </c>
      <c r="H42" s="5" t="str">
        <f>IF(B19&gt;0,B19,"")</f>
        <v/>
      </c>
      <c r="I42" s="5" t="str">
        <f>IF(C19&gt;0,C19,"")</f>
        <v/>
      </c>
      <c r="L42" s="3"/>
    </row>
    <row r="43" spans="2:12" hidden="1" x14ac:dyDescent="0.2">
      <c r="B43" s="8"/>
      <c r="C43" s="9"/>
      <c r="G43" s="1" t="s">
        <v>30</v>
      </c>
      <c r="H43" s="5" t="str">
        <f>IF(B20&gt;0,B20,"")</f>
        <v/>
      </c>
      <c r="I43" s="5" t="str">
        <f>IF(C20&gt;0,C20,"")</f>
        <v/>
      </c>
      <c r="L43" s="3"/>
    </row>
    <row r="44" spans="2:12" hidden="1" x14ac:dyDescent="0.2">
      <c r="B44" s="8"/>
      <c r="C44" s="9"/>
      <c r="G44" s="1" t="s">
        <v>30</v>
      </c>
      <c r="H44" s="5" t="str">
        <f>IF(B21&gt;0,B21,"")</f>
        <v/>
      </c>
      <c r="I44" s="5" t="str">
        <f>IF(C21&gt;0,C21,"")</f>
        <v/>
      </c>
      <c r="L44" s="3"/>
    </row>
    <row r="45" spans="2:12" hidden="1" x14ac:dyDescent="0.2">
      <c r="B45" s="8"/>
      <c r="C45" s="9"/>
      <c r="G45" s="1" t="s">
        <v>30</v>
      </c>
      <c r="H45" s="5" t="str">
        <f>IF(B22&gt;0,B22,"")</f>
        <v/>
      </c>
      <c r="I45" s="5" t="str">
        <f>IF(C22&gt;0,C22,"")</f>
        <v/>
      </c>
      <c r="L45" s="3"/>
    </row>
    <row r="46" spans="2:12" hidden="1" x14ac:dyDescent="0.2">
      <c r="B46" s="8"/>
      <c r="C46" s="9"/>
      <c r="G46" s="1" t="s">
        <v>30</v>
      </c>
      <c r="H46" s="5" t="str">
        <f>IF(B23&gt;0,B23,"")</f>
        <v/>
      </c>
      <c r="I46" s="5" t="str">
        <f>IF(C23&gt;0,C23,"")</f>
        <v/>
      </c>
      <c r="L46" s="3"/>
    </row>
    <row r="47" spans="2:12" hidden="1" x14ac:dyDescent="0.2">
      <c r="B47" s="8"/>
      <c r="C47" s="9"/>
      <c r="G47" s="1" t="s">
        <v>30</v>
      </c>
      <c r="H47" s="5" t="str">
        <f>IF(B24&gt;0,B24,"")</f>
        <v/>
      </c>
      <c r="I47" s="5" t="str">
        <f>IF(C24&gt;0,C24,"")</f>
        <v/>
      </c>
      <c r="L47" s="3"/>
    </row>
    <row r="48" spans="2:12" hidden="1" x14ac:dyDescent="0.2">
      <c r="B48" s="8"/>
      <c r="C48" s="9"/>
      <c r="G48" s="1" t="s">
        <v>30</v>
      </c>
      <c r="H48" s="5" t="str">
        <f>IF(B25&gt;0,B25,"")</f>
        <v/>
      </c>
      <c r="I48" s="5" t="str">
        <f>IF(C25&gt;0,C25,"")</f>
        <v/>
      </c>
      <c r="L48" s="3"/>
    </row>
    <row r="49" spans="2:12" hidden="1" x14ac:dyDescent="0.2">
      <c r="B49" s="8"/>
      <c r="C49" s="9"/>
      <c r="G49" s="1" t="s">
        <v>30</v>
      </c>
      <c r="H49" s="5" t="str">
        <f>IF(B26&gt;0,B26,"")</f>
        <v/>
      </c>
      <c r="I49" s="5" t="str">
        <f>IF(C26&gt;0,C26,"")</f>
        <v/>
      </c>
      <c r="L49" s="3"/>
    </row>
    <row r="50" spans="2:12" x14ac:dyDescent="0.2">
      <c r="B50" s="8"/>
      <c r="C50" s="9"/>
      <c r="G50" s="69" t="s">
        <v>30</v>
      </c>
      <c r="H50" s="70">
        <f>IF(B27&gt;0,B27,"")</f>
        <v>10000</v>
      </c>
      <c r="I50" s="70">
        <f>IF(C27&gt;0,C27,"")</f>
        <v>5</v>
      </c>
      <c r="L50" s="3"/>
    </row>
    <row r="51" spans="2:12" x14ac:dyDescent="0.2">
      <c r="B51" s="8"/>
      <c r="C51" s="9"/>
      <c r="G51" s="69"/>
      <c r="H51" s="70"/>
      <c r="I51" s="69"/>
      <c r="L51" s="3"/>
    </row>
    <row r="52" spans="2:12" x14ac:dyDescent="0.2">
      <c r="B52" s="8"/>
      <c r="C52" s="9"/>
      <c r="E52" s="65" t="s">
        <v>32</v>
      </c>
      <c r="G52" s="69" t="s">
        <v>31</v>
      </c>
      <c r="H52" s="70"/>
      <c r="I52" s="69"/>
      <c r="L52" s="3"/>
    </row>
    <row r="53" spans="2:12" x14ac:dyDescent="0.2">
      <c r="B53" s="8"/>
      <c r="C53" s="9"/>
      <c r="E53" s="65" t="s">
        <v>38</v>
      </c>
      <c r="G53" s="69" t="s">
        <v>39</v>
      </c>
      <c r="H53" s="69"/>
      <c r="I53" s="70"/>
      <c r="L53" s="3"/>
    </row>
    <row r="54" spans="2:12" x14ac:dyDescent="0.2">
      <c r="B54" s="8"/>
      <c r="C54" s="9"/>
      <c r="I54" s="5"/>
      <c r="L54" s="3"/>
    </row>
    <row r="55" spans="2:12" x14ac:dyDescent="0.2">
      <c r="B55" s="8"/>
      <c r="C55" s="9"/>
      <c r="L55" s="3"/>
    </row>
    <row r="56" spans="2:12" x14ac:dyDescent="0.2">
      <c r="B56" s="8"/>
      <c r="C56" s="9"/>
      <c r="L56" s="3"/>
    </row>
    <row r="57" spans="2:12" x14ac:dyDescent="0.2">
      <c r="B57" s="8"/>
      <c r="C57" s="9"/>
      <c r="L57" s="3"/>
    </row>
    <row r="58" spans="2:12" x14ac:dyDescent="0.2">
      <c r="B58" s="8"/>
      <c r="C58" s="9"/>
      <c r="L58" s="3"/>
    </row>
    <row r="59" spans="2:12" x14ac:dyDescent="0.2">
      <c r="B59" s="8"/>
      <c r="C59" s="9"/>
      <c r="L59" s="3"/>
    </row>
    <row r="60" spans="2:12" x14ac:dyDescent="0.2">
      <c r="B60" s="8"/>
      <c r="C60" s="9"/>
      <c r="L60" s="3"/>
    </row>
    <row r="61" spans="2:12" x14ac:dyDescent="0.2">
      <c r="B61" s="8"/>
      <c r="C61" s="9"/>
      <c r="L61" s="3"/>
    </row>
    <row r="62" spans="2:12" x14ac:dyDescent="0.2">
      <c r="B62" s="8"/>
      <c r="C62" s="9"/>
      <c r="L62" s="3"/>
    </row>
    <row r="63" spans="2:12" x14ac:dyDescent="0.2">
      <c r="B63" s="8"/>
      <c r="C63" s="9"/>
      <c r="L63" s="3"/>
    </row>
    <row r="64" spans="2:12" x14ac:dyDescent="0.2">
      <c r="B64" s="8"/>
      <c r="C64" s="9"/>
      <c r="L64" s="3"/>
    </row>
    <row r="65" spans="2:12" x14ac:dyDescent="0.2">
      <c r="B65" s="8"/>
      <c r="C65" s="9"/>
      <c r="L65" s="3"/>
    </row>
    <row r="66" spans="2:12" x14ac:dyDescent="0.2">
      <c r="B66" s="8"/>
      <c r="C66" s="9"/>
      <c r="L66" s="3"/>
    </row>
    <row r="67" spans="2:12" x14ac:dyDescent="0.2">
      <c r="B67" s="8"/>
      <c r="C67" s="9"/>
      <c r="L67" s="3"/>
    </row>
    <row r="68" spans="2:12" x14ac:dyDescent="0.2">
      <c r="B68" s="8"/>
      <c r="C68" s="9"/>
      <c r="L68" s="3"/>
    </row>
    <row r="69" spans="2:12" x14ac:dyDescent="0.2">
      <c r="B69" s="8"/>
      <c r="C69" s="9"/>
      <c r="L69" s="3"/>
    </row>
    <row r="70" spans="2:12" x14ac:dyDescent="0.2">
      <c r="B70" s="8"/>
      <c r="C70" s="9"/>
      <c r="L70" s="3"/>
    </row>
    <row r="71" spans="2:12" x14ac:dyDescent="0.2">
      <c r="B71" s="8"/>
      <c r="C71" s="9"/>
      <c r="L71" s="3"/>
    </row>
    <row r="72" spans="2:12" x14ac:dyDescent="0.2">
      <c r="B72" s="8"/>
      <c r="C72" s="9"/>
      <c r="L72" s="3"/>
    </row>
    <row r="73" spans="2:12" x14ac:dyDescent="0.2">
      <c r="B73" s="8"/>
      <c r="C73" s="9"/>
      <c r="L73" s="3"/>
    </row>
    <row r="74" spans="2:12" x14ac:dyDescent="0.2">
      <c r="B74" s="8"/>
      <c r="C74" s="9"/>
      <c r="L74" s="3"/>
    </row>
    <row r="75" spans="2:12" x14ac:dyDescent="0.2">
      <c r="B75" s="8"/>
      <c r="C75" s="9"/>
      <c r="L75" s="3"/>
    </row>
    <row r="76" spans="2:12" x14ac:dyDescent="0.2">
      <c r="B76" s="8"/>
      <c r="C76" s="9"/>
      <c r="L76" s="3"/>
    </row>
    <row r="77" spans="2:12" x14ac:dyDescent="0.2">
      <c r="B77" s="8"/>
      <c r="C77" s="9"/>
      <c r="L77" s="3"/>
    </row>
    <row r="78" spans="2:12" x14ac:dyDescent="0.2">
      <c r="B78" s="8"/>
      <c r="C78" s="9"/>
      <c r="L78" s="3"/>
    </row>
    <row r="79" spans="2:12" x14ac:dyDescent="0.2">
      <c r="B79" s="8"/>
      <c r="C79" s="9"/>
      <c r="L79" s="3"/>
    </row>
    <row r="80" spans="2:12" x14ac:dyDescent="0.2">
      <c r="B80" s="8"/>
      <c r="C80" s="9"/>
      <c r="L80" s="3"/>
    </row>
    <row r="81" spans="2:12" x14ac:dyDescent="0.2">
      <c r="B81" s="8"/>
      <c r="C81" s="9"/>
      <c r="L81" s="3"/>
    </row>
    <row r="82" spans="2:12" x14ac:dyDescent="0.2">
      <c r="B82" s="8"/>
      <c r="C82" s="9"/>
      <c r="L82" s="3"/>
    </row>
    <row r="83" spans="2:12" x14ac:dyDescent="0.2">
      <c r="B83" s="8"/>
      <c r="C83" s="9"/>
      <c r="L83" s="3"/>
    </row>
    <row r="84" spans="2:12" x14ac:dyDescent="0.2">
      <c r="B84" s="8"/>
      <c r="C84" s="9"/>
      <c r="L84" s="3"/>
    </row>
    <row r="85" spans="2:12" x14ac:dyDescent="0.2">
      <c r="B85" s="8"/>
      <c r="C85" s="9"/>
      <c r="L85" s="3"/>
    </row>
    <row r="86" spans="2:12" x14ac:dyDescent="0.2">
      <c r="B86" s="8"/>
      <c r="C86" s="9"/>
      <c r="L86" s="3"/>
    </row>
    <row r="87" spans="2:12" x14ac:dyDescent="0.2">
      <c r="B87" s="8"/>
      <c r="C87" s="9"/>
      <c r="L87" s="3"/>
    </row>
    <row r="88" spans="2:12" x14ac:dyDescent="0.2">
      <c r="B88" s="8"/>
      <c r="C88" s="9"/>
      <c r="L88" s="3"/>
    </row>
    <row r="89" spans="2:12" x14ac:dyDescent="0.2">
      <c r="B89" s="8"/>
      <c r="C89" s="9"/>
      <c r="L89" s="3"/>
    </row>
    <row r="90" spans="2:12" x14ac:dyDescent="0.2">
      <c r="B90" s="8"/>
      <c r="C90" s="9"/>
      <c r="L90" s="3"/>
    </row>
    <row r="91" spans="2:12" x14ac:dyDescent="0.2">
      <c r="B91" s="8"/>
      <c r="C91" s="9"/>
      <c r="L91" s="3"/>
    </row>
    <row r="92" spans="2:12" x14ac:dyDescent="0.2">
      <c r="B92" s="8"/>
      <c r="C92" s="9"/>
      <c r="L92" s="3"/>
    </row>
    <row r="93" spans="2:12" x14ac:dyDescent="0.2">
      <c r="B93" s="8"/>
      <c r="C93" s="9"/>
      <c r="L93" s="3"/>
    </row>
    <row r="94" spans="2:12" x14ac:dyDescent="0.2">
      <c r="B94" s="8"/>
      <c r="C94" s="9"/>
      <c r="L94" s="3"/>
    </row>
    <row r="95" spans="2:12" x14ac:dyDescent="0.2">
      <c r="B95" s="8"/>
      <c r="C95" s="9"/>
      <c r="L95" s="3"/>
    </row>
    <row r="96" spans="2:12" x14ac:dyDescent="0.2">
      <c r="B96" s="8"/>
      <c r="C96" s="9"/>
      <c r="L96" s="3"/>
    </row>
    <row r="97" spans="2:12" x14ac:dyDescent="0.2">
      <c r="B97" s="8"/>
      <c r="C97" s="9"/>
      <c r="L97" s="3"/>
    </row>
    <row r="98" spans="2:12" x14ac:dyDescent="0.2">
      <c r="B98" s="8"/>
      <c r="C98" s="9"/>
      <c r="L98" s="3"/>
    </row>
    <row r="99" spans="2:12" x14ac:dyDescent="0.2">
      <c r="B99" s="8"/>
      <c r="C99" s="9"/>
      <c r="L99" s="3"/>
    </row>
    <row r="100" spans="2:12" x14ac:dyDescent="0.2">
      <c r="B100" s="8"/>
      <c r="C100" s="9"/>
      <c r="L100" s="3"/>
    </row>
    <row r="101" spans="2:12" x14ac:dyDescent="0.2">
      <c r="B101" s="8"/>
      <c r="C101" s="9"/>
      <c r="L101" s="3"/>
    </row>
    <row r="102" spans="2:12" x14ac:dyDescent="0.2">
      <c r="B102" s="8"/>
      <c r="C102" s="9"/>
      <c r="L102" s="3"/>
    </row>
    <row r="103" spans="2:12" x14ac:dyDescent="0.2">
      <c r="B103" s="8"/>
      <c r="C103" s="9"/>
      <c r="L103" s="3"/>
    </row>
    <row r="104" spans="2:12" x14ac:dyDescent="0.2">
      <c r="B104" s="8"/>
      <c r="C104" s="9"/>
      <c r="L104" s="3"/>
    </row>
    <row r="105" spans="2:12" x14ac:dyDescent="0.2">
      <c r="B105" s="8"/>
      <c r="C105" s="9"/>
    </row>
    <row r="106" spans="2:12" x14ac:dyDescent="0.2">
      <c r="B106" s="8"/>
      <c r="C106" s="9"/>
    </row>
    <row r="107" spans="2:12" x14ac:dyDescent="0.2">
      <c r="B107" s="8"/>
      <c r="C107" s="9"/>
    </row>
    <row r="108" spans="2:12" x14ac:dyDescent="0.2">
      <c r="B108" s="8"/>
      <c r="C108" s="9"/>
    </row>
    <row r="109" spans="2:12" x14ac:dyDescent="0.2">
      <c r="B109" s="8"/>
      <c r="C109" s="9"/>
    </row>
    <row r="110" spans="2:12" x14ac:dyDescent="0.2">
      <c r="B110" s="8"/>
      <c r="C110" s="9"/>
    </row>
    <row r="111" spans="2:12" x14ac:dyDescent="0.2">
      <c r="B111" s="8"/>
      <c r="C111" s="9"/>
    </row>
    <row r="112" spans="2:12" x14ac:dyDescent="0.2">
      <c r="B112" s="8"/>
      <c r="C112" s="9"/>
    </row>
    <row r="113" spans="2:3" x14ac:dyDescent="0.2">
      <c r="B113" s="8"/>
      <c r="C113" s="9"/>
    </row>
    <row r="114" spans="2:3" x14ac:dyDescent="0.2">
      <c r="B114" s="8"/>
      <c r="C114" s="9"/>
    </row>
    <row r="115" spans="2:3" x14ac:dyDescent="0.2">
      <c r="B115" s="8"/>
      <c r="C115" s="9"/>
    </row>
    <row r="116" spans="2:3" x14ac:dyDescent="0.2">
      <c r="B116" s="8"/>
      <c r="C116" s="9"/>
    </row>
    <row r="117" spans="2:3" x14ac:dyDescent="0.2">
      <c r="B117" s="8"/>
      <c r="C117" s="9"/>
    </row>
    <row r="118" spans="2:3" x14ac:dyDescent="0.2">
      <c r="B118" s="8"/>
      <c r="C118" s="9"/>
    </row>
    <row r="119" spans="2:3" x14ac:dyDescent="0.2">
      <c r="B119" s="8"/>
      <c r="C119" s="9"/>
    </row>
    <row r="120" spans="2:3" x14ac:dyDescent="0.2">
      <c r="B120" s="8"/>
      <c r="C120" s="9"/>
    </row>
    <row r="121" spans="2:3" x14ac:dyDescent="0.2">
      <c r="B121" s="8"/>
      <c r="C121" s="9"/>
    </row>
    <row r="122" spans="2:3" x14ac:dyDescent="0.2">
      <c r="B122" s="8"/>
      <c r="C122" s="9"/>
    </row>
    <row r="123" spans="2:3" x14ac:dyDescent="0.2">
      <c r="B123" s="8"/>
      <c r="C123" s="9"/>
    </row>
    <row r="124" spans="2:3" x14ac:dyDescent="0.2">
      <c r="B124" s="8"/>
      <c r="C124" s="9"/>
    </row>
    <row r="125" spans="2:3" x14ac:dyDescent="0.2">
      <c r="B125" s="8"/>
      <c r="C125" s="9"/>
    </row>
    <row r="126" spans="2:3" x14ac:dyDescent="0.2">
      <c r="B126" s="8"/>
      <c r="C126" s="9"/>
    </row>
    <row r="127" spans="2:3" x14ac:dyDescent="0.2">
      <c r="B127" s="8"/>
      <c r="C127" s="9"/>
    </row>
    <row r="128" spans="2:3" x14ac:dyDescent="0.2">
      <c r="B128" s="8"/>
      <c r="C128" s="9"/>
    </row>
    <row r="129" spans="2:3" x14ac:dyDescent="0.2">
      <c r="B129" s="8"/>
      <c r="C129" s="9"/>
    </row>
    <row r="130" spans="2:3" x14ac:dyDescent="0.2">
      <c r="B130" s="8"/>
      <c r="C130" s="9"/>
    </row>
    <row r="131" spans="2:3" x14ac:dyDescent="0.2">
      <c r="B131" s="8"/>
      <c r="C131" s="9"/>
    </row>
    <row r="132" spans="2:3" x14ac:dyDescent="0.2">
      <c r="B132" s="8"/>
      <c r="C132" s="9"/>
    </row>
    <row r="133" spans="2:3" x14ac:dyDescent="0.2">
      <c r="B133" s="8"/>
      <c r="C133" s="9"/>
    </row>
    <row r="134" spans="2:3" x14ac:dyDescent="0.2">
      <c r="B134" s="8"/>
      <c r="C134" s="9"/>
    </row>
    <row r="135" spans="2:3" x14ac:dyDescent="0.2">
      <c r="B135" s="8"/>
      <c r="C135" s="9"/>
    </row>
    <row r="136" spans="2:3" x14ac:dyDescent="0.2">
      <c r="B136" s="8"/>
      <c r="C136" s="9"/>
    </row>
    <row r="137" spans="2:3" x14ac:dyDescent="0.2">
      <c r="B137" s="8"/>
      <c r="C137" s="9"/>
    </row>
    <row r="138" spans="2:3" x14ac:dyDescent="0.2">
      <c r="B138" s="8"/>
      <c r="C138" s="9"/>
    </row>
    <row r="139" spans="2:3" x14ac:dyDescent="0.2">
      <c r="B139" s="8"/>
      <c r="C139" s="9"/>
    </row>
    <row r="140" spans="2:3" x14ac:dyDescent="0.2">
      <c r="B140" s="8"/>
      <c r="C140" s="9"/>
    </row>
    <row r="141" spans="2:3" x14ac:dyDescent="0.2">
      <c r="B141" s="8"/>
      <c r="C141" s="9"/>
    </row>
    <row r="142" spans="2:3" x14ac:dyDescent="0.2">
      <c r="B142" s="8"/>
      <c r="C142" s="9"/>
    </row>
    <row r="143" spans="2:3" x14ac:dyDescent="0.2">
      <c r="B143" s="8"/>
      <c r="C143" s="9"/>
    </row>
    <row r="144" spans="2:3" x14ac:dyDescent="0.2">
      <c r="B144" s="8"/>
      <c r="C144" s="9"/>
    </row>
    <row r="145" spans="2:3" x14ac:dyDescent="0.2">
      <c r="B145" s="8"/>
      <c r="C145" s="9"/>
    </row>
  </sheetData>
  <sheetProtection sheet="1" objects="1" scenarios="1" selectLockedCells="1" sort="0" autoFilter="0"/>
  <autoFilter ref="H29:H50" xr:uid="{00000000-0009-0000-0000-000000000000}">
    <filterColumn colId="0">
      <customFilters>
        <customFilter operator="notEqual" val=" "/>
      </customFilters>
    </filterColumn>
  </autoFilter>
  <pageMargins left="0.78740157499999996" right="0.78740157499999996" top="0.984251969" bottom="0.984251969" header="0" footer="0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6"/>
  <sheetViews>
    <sheetView workbookViewId="0">
      <selection activeCell="C3" sqref="C3"/>
    </sheetView>
  </sheetViews>
  <sheetFormatPr baseColWidth="10" defaultRowHeight="12.75" x14ac:dyDescent="0.2"/>
  <cols>
    <col min="1" max="1" width="3.42578125" style="47" customWidth="1"/>
    <col min="2" max="16384" width="11.42578125" style="47"/>
  </cols>
  <sheetData>
    <row r="1" spans="2:15" ht="18.75" x14ac:dyDescent="0.3">
      <c r="B1" s="43"/>
      <c r="C1" s="44"/>
      <c r="D1" s="45"/>
      <c r="E1" s="43"/>
      <c r="F1" s="43"/>
      <c r="G1" s="43"/>
      <c r="H1" s="43"/>
      <c r="I1" s="43"/>
      <c r="J1" s="43"/>
      <c r="K1" s="43"/>
      <c r="L1" s="46"/>
      <c r="M1" s="43"/>
    </row>
    <row r="2" spans="2:15" x14ac:dyDescent="0.2">
      <c r="B2" s="43"/>
      <c r="C2" s="48" t="s">
        <v>0</v>
      </c>
      <c r="D2" s="45"/>
      <c r="E2" s="43"/>
      <c r="F2" s="49" t="s">
        <v>43</v>
      </c>
      <c r="G2" s="49"/>
      <c r="H2" s="43"/>
      <c r="I2" s="43"/>
      <c r="J2" s="43"/>
      <c r="K2" s="43"/>
      <c r="L2" s="50"/>
      <c r="M2" s="43"/>
    </row>
    <row r="3" spans="2:15" x14ac:dyDescent="0.2">
      <c r="B3" s="43"/>
      <c r="C3" s="51">
        <v>30</v>
      </c>
      <c r="D3" s="45"/>
      <c r="E3" s="43"/>
      <c r="F3" s="52" t="s">
        <v>26</v>
      </c>
      <c r="G3" s="52"/>
      <c r="H3" s="43"/>
      <c r="I3" s="43"/>
      <c r="J3" s="43"/>
      <c r="K3" s="43"/>
      <c r="L3" s="46"/>
      <c r="M3" s="43"/>
    </row>
    <row r="4" spans="2:15" x14ac:dyDescent="0.2">
      <c r="B4" s="6"/>
      <c r="C4" s="43"/>
      <c r="D4" s="43"/>
      <c r="E4" s="43"/>
      <c r="F4" s="49" t="s">
        <v>24</v>
      </c>
      <c r="G4" s="49"/>
      <c r="H4" s="43"/>
      <c r="I4" s="43"/>
      <c r="J4" s="43"/>
      <c r="K4" s="43"/>
      <c r="L4" s="46"/>
      <c r="M4" s="43"/>
    </row>
    <row r="5" spans="2:15" ht="19.5" thickBot="1" x14ac:dyDescent="0.35">
      <c r="B5" s="43"/>
      <c r="C5" s="44"/>
      <c r="D5" s="43"/>
      <c r="E5" s="43"/>
      <c r="F5" s="43"/>
      <c r="G5" s="43"/>
      <c r="H5" s="43"/>
      <c r="I5" s="43"/>
      <c r="J5" s="43"/>
      <c r="K5" s="43"/>
      <c r="L5" s="46"/>
      <c r="M5" s="43"/>
      <c r="N5" s="53">
        <v>0</v>
      </c>
      <c r="O5" s="53">
        <v>0</v>
      </c>
    </row>
    <row r="6" spans="2:15" ht="39" thickBot="1" x14ac:dyDescent="0.25">
      <c r="B6" s="54" t="s">
        <v>1</v>
      </c>
      <c r="C6" s="54" t="s">
        <v>23</v>
      </c>
      <c r="D6" s="55"/>
      <c r="E6" s="56"/>
      <c r="F6" s="57"/>
      <c r="G6" s="57"/>
      <c r="H6" s="43"/>
      <c r="I6" s="43"/>
      <c r="J6" s="43"/>
      <c r="K6" s="43"/>
      <c r="L6" s="58"/>
      <c r="M6" s="43"/>
      <c r="N6" s="53">
        <v>500</v>
      </c>
      <c r="O6" s="53">
        <v>0</v>
      </c>
    </row>
    <row r="7" spans="2:15" x14ac:dyDescent="0.2">
      <c r="B7" s="41">
        <v>500</v>
      </c>
      <c r="C7" s="59">
        <v>8.5</v>
      </c>
      <c r="D7" s="43"/>
      <c r="E7" s="43"/>
      <c r="F7" s="43"/>
      <c r="G7" s="43"/>
      <c r="H7" s="43"/>
      <c r="I7" s="43"/>
      <c r="J7" s="43"/>
      <c r="K7" s="43"/>
      <c r="N7" s="53">
        <f t="shared" ref="N7:N19" si="0">IF(COUNTBLANK(C7)=1,NA(),B7)</f>
        <v>500</v>
      </c>
      <c r="O7" s="53">
        <f t="shared" ref="O7:O19" si="1">IF(COUNTBLANK(C7)=1,NA(),C7)</f>
        <v>8.5</v>
      </c>
    </row>
    <row r="8" spans="2:15" x14ac:dyDescent="0.2">
      <c r="B8" s="39">
        <v>1500</v>
      </c>
      <c r="C8" s="60">
        <v>10</v>
      </c>
      <c r="D8" s="43"/>
      <c r="E8" s="43"/>
      <c r="F8" s="43"/>
      <c r="G8" s="43"/>
      <c r="H8" s="43"/>
      <c r="I8" s="43"/>
      <c r="J8" s="43"/>
      <c r="K8" s="43"/>
      <c r="N8" s="53">
        <f t="shared" si="0"/>
        <v>1500</v>
      </c>
      <c r="O8" s="53">
        <f t="shared" si="1"/>
        <v>10</v>
      </c>
    </row>
    <row r="9" spans="2:15" x14ac:dyDescent="0.2">
      <c r="B9" s="39">
        <v>2500</v>
      </c>
      <c r="C9" s="60">
        <v>22</v>
      </c>
      <c r="D9" s="43"/>
      <c r="E9" s="43"/>
      <c r="F9" s="43"/>
      <c r="G9" s="43"/>
      <c r="H9" s="43"/>
      <c r="I9" s="43"/>
      <c r="J9" s="43"/>
      <c r="K9" s="43"/>
      <c r="N9" s="53">
        <f t="shared" si="0"/>
        <v>2500</v>
      </c>
      <c r="O9" s="53">
        <f t="shared" si="1"/>
        <v>22</v>
      </c>
    </row>
    <row r="10" spans="2:15" x14ac:dyDescent="0.2">
      <c r="B10" s="39">
        <v>3400</v>
      </c>
      <c r="C10" s="60">
        <v>23</v>
      </c>
      <c r="D10" s="43"/>
      <c r="E10" s="43"/>
      <c r="F10" s="43"/>
      <c r="G10" s="43"/>
      <c r="H10" s="43"/>
      <c r="I10" s="43"/>
      <c r="J10" s="43"/>
      <c r="K10" s="43"/>
      <c r="N10" s="53">
        <f t="shared" si="0"/>
        <v>3400</v>
      </c>
      <c r="O10" s="53">
        <f t="shared" si="1"/>
        <v>23</v>
      </c>
    </row>
    <row r="11" spans="2:15" x14ac:dyDescent="0.2">
      <c r="B11" s="39">
        <v>4400</v>
      </c>
      <c r="C11" s="60">
        <v>18</v>
      </c>
      <c r="D11" s="43"/>
      <c r="E11" s="43"/>
      <c r="F11" s="43"/>
      <c r="G11" s="43"/>
      <c r="H11" s="43"/>
      <c r="I11" s="43"/>
      <c r="J11" s="43"/>
      <c r="K11" s="43"/>
      <c r="N11" s="53">
        <f t="shared" si="0"/>
        <v>4400</v>
      </c>
      <c r="O11" s="53">
        <f t="shared" si="1"/>
        <v>18</v>
      </c>
    </row>
    <row r="12" spans="2:15" x14ac:dyDescent="0.2">
      <c r="B12" s="39">
        <v>5000</v>
      </c>
      <c r="C12" s="60">
        <v>19</v>
      </c>
      <c r="D12" s="43"/>
      <c r="E12" s="43"/>
      <c r="F12" s="43"/>
      <c r="G12" s="43"/>
      <c r="H12" s="43"/>
      <c r="I12" s="43"/>
      <c r="J12" s="43"/>
      <c r="K12" s="43"/>
      <c r="N12" s="53">
        <f t="shared" si="0"/>
        <v>5000</v>
      </c>
      <c r="O12" s="53">
        <f t="shared" si="1"/>
        <v>19</v>
      </c>
    </row>
    <row r="13" spans="2:15" x14ac:dyDescent="0.2">
      <c r="B13" s="39">
        <v>5400</v>
      </c>
      <c r="C13" s="60">
        <v>23</v>
      </c>
      <c r="D13" s="43"/>
      <c r="E13" s="43"/>
      <c r="F13" s="43"/>
      <c r="G13" s="43"/>
      <c r="H13" s="43"/>
      <c r="I13" s="43"/>
      <c r="J13" s="43"/>
      <c r="K13" s="43"/>
      <c r="N13" s="53">
        <f t="shared" si="0"/>
        <v>5400</v>
      </c>
      <c r="O13" s="53">
        <f t="shared" si="1"/>
        <v>23</v>
      </c>
    </row>
    <row r="14" spans="2:15" x14ac:dyDescent="0.2">
      <c r="B14" s="39">
        <v>5900</v>
      </c>
      <c r="C14" s="60">
        <v>22</v>
      </c>
      <c r="D14" s="43"/>
      <c r="E14" s="43"/>
      <c r="F14" s="43"/>
      <c r="G14" s="43"/>
      <c r="H14" s="43"/>
      <c r="I14" s="43"/>
      <c r="J14" s="43"/>
      <c r="K14" s="43"/>
      <c r="N14" s="53">
        <f t="shared" si="0"/>
        <v>5900</v>
      </c>
      <c r="O14" s="53">
        <f t="shared" si="1"/>
        <v>22</v>
      </c>
    </row>
    <row r="15" spans="2:15" x14ac:dyDescent="0.2">
      <c r="B15" s="39">
        <v>6100</v>
      </c>
      <c r="C15" s="60">
        <v>30</v>
      </c>
      <c r="D15" s="43"/>
      <c r="E15" s="43"/>
      <c r="F15" s="43"/>
      <c r="G15" s="43"/>
      <c r="H15" s="43"/>
      <c r="I15" s="43"/>
      <c r="J15" s="43"/>
      <c r="K15" s="43"/>
      <c r="N15" s="53">
        <f t="shared" si="0"/>
        <v>6100</v>
      </c>
      <c r="O15" s="53">
        <f t="shared" si="1"/>
        <v>30</v>
      </c>
    </row>
    <row r="16" spans="2:15" x14ac:dyDescent="0.2">
      <c r="B16" s="39">
        <v>7200</v>
      </c>
      <c r="C16" s="60">
        <v>34</v>
      </c>
      <c r="D16" s="43"/>
      <c r="E16" s="43"/>
      <c r="F16" s="43"/>
      <c r="G16" s="43"/>
      <c r="H16" s="43"/>
      <c r="I16" s="43"/>
      <c r="J16" s="43"/>
      <c r="K16" s="43"/>
      <c r="N16" s="53">
        <f t="shared" si="0"/>
        <v>7200</v>
      </c>
      <c r="O16" s="53">
        <f t="shared" si="1"/>
        <v>34</v>
      </c>
    </row>
    <row r="17" spans="2:15" x14ac:dyDescent="0.2">
      <c r="B17" s="39">
        <v>8500</v>
      </c>
      <c r="C17" s="60">
        <v>28</v>
      </c>
      <c r="D17" s="43"/>
      <c r="E17" s="43"/>
      <c r="F17" s="43"/>
      <c r="G17" s="43"/>
      <c r="H17" s="43"/>
      <c r="I17" s="43"/>
      <c r="J17" s="43"/>
      <c r="K17" s="43"/>
      <c r="N17" s="53">
        <f t="shared" si="0"/>
        <v>8500</v>
      </c>
      <c r="O17" s="53">
        <f t="shared" si="1"/>
        <v>28</v>
      </c>
    </row>
    <row r="18" spans="2:15" x14ac:dyDescent="0.2">
      <c r="B18" s="39">
        <v>9300</v>
      </c>
      <c r="C18" s="60">
        <v>29</v>
      </c>
      <c r="D18" s="43"/>
      <c r="E18" s="43"/>
      <c r="F18" s="43"/>
      <c r="G18" s="43"/>
      <c r="H18" s="43"/>
      <c r="I18" s="43"/>
      <c r="J18" s="43"/>
      <c r="K18" s="43"/>
      <c r="N18" s="53">
        <f t="shared" si="0"/>
        <v>9300</v>
      </c>
      <c r="O18" s="53">
        <f t="shared" si="1"/>
        <v>29</v>
      </c>
    </row>
    <row r="19" spans="2:15" ht="13.5" thickBot="1" x14ac:dyDescent="0.25">
      <c r="B19" s="40">
        <v>10000</v>
      </c>
      <c r="C19" s="61">
        <v>25</v>
      </c>
      <c r="D19" s="43"/>
      <c r="E19" s="43"/>
      <c r="F19" s="43"/>
      <c r="G19" s="43"/>
      <c r="H19" s="43"/>
      <c r="I19" s="43"/>
      <c r="J19" s="43"/>
      <c r="K19" s="43"/>
      <c r="N19" s="53">
        <f t="shared" si="0"/>
        <v>10000</v>
      </c>
      <c r="O19" s="53">
        <f t="shared" si="1"/>
        <v>25</v>
      </c>
    </row>
    <row r="21" spans="2:15" x14ac:dyDescent="0.2">
      <c r="E21" s="65" t="s">
        <v>27</v>
      </c>
      <c r="F21" s="1"/>
      <c r="G21" s="67" t="s">
        <v>29</v>
      </c>
      <c r="H21" s="1">
        <f>C3</f>
        <v>30</v>
      </c>
      <c r="I21" s="1"/>
    </row>
    <row r="22" spans="2:15" x14ac:dyDescent="0.2">
      <c r="E22" s="1"/>
      <c r="F22" s="1"/>
      <c r="G22" s="1"/>
      <c r="H22" s="1"/>
      <c r="I22" s="1"/>
    </row>
    <row r="23" spans="2:15" x14ac:dyDescent="0.2">
      <c r="E23" s="65" t="s">
        <v>28</v>
      </c>
      <c r="F23" s="1"/>
      <c r="G23" s="67" t="s">
        <v>30</v>
      </c>
      <c r="H23" s="5">
        <f>IF(B7&gt;0,B7,"")</f>
        <v>500</v>
      </c>
      <c r="I23" s="5">
        <f>IF(C7&gt;0,C7,"")</f>
        <v>8.5</v>
      </c>
    </row>
    <row r="24" spans="2:15" x14ac:dyDescent="0.2">
      <c r="E24" s="1"/>
      <c r="F24" s="1"/>
      <c r="G24" s="67" t="s">
        <v>30</v>
      </c>
      <c r="H24" s="5">
        <f t="shared" ref="H24:H43" si="2">IF(B8&gt;0,B8,"")</f>
        <v>1500</v>
      </c>
      <c r="I24" s="5">
        <f t="shared" ref="I24:I43" si="3">IF(C8&gt;0,C8,"")</f>
        <v>10</v>
      </c>
    </row>
    <row r="25" spans="2:15" x14ac:dyDescent="0.2">
      <c r="E25" s="1"/>
      <c r="F25" s="1"/>
      <c r="G25" s="67" t="s">
        <v>30</v>
      </c>
      <c r="H25" s="5">
        <f t="shared" si="2"/>
        <v>2500</v>
      </c>
      <c r="I25" s="5">
        <f t="shared" si="3"/>
        <v>22</v>
      </c>
    </row>
    <row r="26" spans="2:15" x14ac:dyDescent="0.2">
      <c r="E26" s="1"/>
      <c r="F26" s="1"/>
      <c r="G26" s="67" t="s">
        <v>30</v>
      </c>
      <c r="H26" s="5">
        <f t="shared" si="2"/>
        <v>3400</v>
      </c>
      <c r="I26" s="5">
        <f t="shared" si="3"/>
        <v>23</v>
      </c>
    </row>
    <row r="27" spans="2:15" x14ac:dyDescent="0.2">
      <c r="E27" s="1"/>
      <c r="F27" s="1"/>
      <c r="G27" s="67" t="s">
        <v>30</v>
      </c>
      <c r="H27" s="5">
        <f t="shared" si="2"/>
        <v>4400</v>
      </c>
      <c r="I27" s="5">
        <f t="shared" si="3"/>
        <v>18</v>
      </c>
    </row>
    <row r="28" spans="2:15" x14ac:dyDescent="0.2">
      <c r="E28" s="1"/>
      <c r="F28" s="1"/>
      <c r="G28" s="67" t="s">
        <v>30</v>
      </c>
      <c r="H28" s="5">
        <f t="shared" si="2"/>
        <v>5000</v>
      </c>
      <c r="I28" s="5">
        <f t="shared" si="3"/>
        <v>19</v>
      </c>
    </row>
    <row r="29" spans="2:15" x14ac:dyDescent="0.2">
      <c r="E29" s="1"/>
      <c r="F29" s="1"/>
      <c r="G29" s="67" t="s">
        <v>30</v>
      </c>
      <c r="H29" s="5">
        <f t="shared" si="2"/>
        <v>5400</v>
      </c>
      <c r="I29" s="5">
        <f t="shared" si="3"/>
        <v>23</v>
      </c>
    </row>
    <row r="30" spans="2:15" x14ac:dyDescent="0.2">
      <c r="E30" s="1"/>
      <c r="F30" s="1"/>
      <c r="G30" s="67" t="s">
        <v>30</v>
      </c>
      <c r="H30" s="5">
        <f t="shared" si="2"/>
        <v>5900</v>
      </c>
      <c r="I30" s="5">
        <f t="shared" si="3"/>
        <v>22</v>
      </c>
    </row>
    <row r="31" spans="2:15" x14ac:dyDescent="0.2">
      <c r="E31" s="1"/>
      <c r="F31" s="1"/>
      <c r="G31" s="67" t="s">
        <v>30</v>
      </c>
      <c r="H31" s="5">
        <f t="shared" si="2"/>
        <v>6100</v>
      </c>
      <c r="I31" s="5">
        <f t="shared" si="3"/>
        <v>30</v>
      </c>
    </row>
    <row r="32" spans="2:15" x14ac:dyDescent="0.2">
      <c r="E32" s="1"/>
      <c r="F32" s="1"/>
      <c r="G32" s="67" t="s">
        <v>30</v>
      </c>
      <c r="H32" s="5">
        <f t="shared" si="2"/>
        <v>7200</v>
      </c>
      <c r="I32" s="5">
        <f t="shared" si="3"/>
        <v>34</v>
      </c>
    </row>
    <row r="33" spans="5:9" x14ac:dyDescent="0.2">
      <c r="E33" s="1"/>
      <c r="F33" s="1"/>
      <c r="G33" s="67" t="s">
        <v>30</v>
      </c>
      <c r="H33" s="5">
        <f t="shared" si="2"/>
        <v>8500</v>
      </c>
      <c r="I33" s="5">
        <f t="shared" si="3"/>
        <v>28</v>
      </c>
    </row>
    <row r="34" spans="5:9" x14ac:dyDescent="0.2">
      <c r="E34" s="1"/>
      <c r="F34" s="1"/>
      <c r="G34" s="67" t="s">
        <v>30</v>
      </c>
      <c r="H34" s="5">
        <f t="shared" si="2"/>
        <v>9300</v>
      </c>
      <c r="I34" s="5">
        <f t="shared" si="3"/>
        <v>29</v>
      </c>
    </row>
    <row r="35" spans="5:9" x14ac:dyDescent="0.2">
      <c r="E35" s="1"/>
      <c r="F35" s="1"/>
      <c r="G35" s="67" t="s">
        <v>30</v>
      </c>
      <c r="H35" s="5">
        <f t="shared" si="2"/>
        <v>10000</v>
      </c>
      <c r="I35" s="5">
        <f t="shared" si="3"/>
        <v>25</v>
      </c>
    </row>
    <row r="36" spans="5:9" x14ac:dyDescent="0.2">
      <c r="E36" s="1"/>
      <c r="F36" s="1"/>
      <c r="G36" s="67"/>
      <c r="H36" s="5" t="str">
        <f t="shared" si="2"/>
        <v/>
      </c>
      <c r="I36" s="5" t="str">
        <f t="shared" si="3"/>
        <v/>
      </c>
    </row>
    <row r="37" spans="5:9" x14ac:dyDescent="0.2">
      <c r="E37" s="1"/>
      <c r="F37" s="1"/>
      <c r="G37" s="67"/>
      <c r="H37" s="5" t="str">
        <f t="shared" si="2"/>
        <v/>
      </c>
      <c r="I37" s="5" t="str">
        <f t="shared" si="3"/>
        <v/>
      </c>
    </row>
    <row r="38" spans="5:9" x14ac:dyDescent="0.2">
      <c r="E38" s="1"/>
      <c r="F38" s="1"/>
      <c r="G38" s="67"/>
      <c r="H38" s="5" t="str">
        <f t="shared" si="2"/>
        <v/>
      </c>
      <c r="I38" s="5" t="str">
        <f t="shared" si="3"/>
        <v/>
      </c>
    </row>
    <row r="39" spans="5:9" x14ac:dyDescent="0.2">
      <c r="E39" s="1"/>
      <c r="F39" s="1"/>
      <c r="G39" s="67"/>
      <c r="H39" s="5" t="str">
        <f t="shared" si="2"/>
        <v/>
      </c>
      <c r="I39" s="5" t="str">
        <f t="shared" si="3"/>
        <v/>
      </c>
    </row>
    <row r="40" spans="5:9" x14ac:dyDescent="0.2">
      <c r="E40" s="1"/>
      <c r="F40" s="1"/>
      <c r="G40" s="67"/>
      <c r="H40" s="5" t="str">
        <f t="shared" si="2"/>
        <v/>
      </c>
      <c r="I40" s="5" t="str">
        <f t="shared" si="3"/>
        <v/>
      </c>
    </row>
    <row r="41" spans="5:9" x14ac:dyDescent="0.2">
      <c r="E41" s="1"/>
      <c r="F41" s="1"/>
      <c r="G41" s="67"/>
      <c r="H41" s="5" t="str">
        <f t="shared" si="2"/>
        <v/>
      </c>
      <c r="I41" s="5" t="str">
        <f t="shared" si="3"/>
        <v/>
      </c>
    </row>
    <row r="42" spans="5:9" x14ac:dyDescent="0.2">
      <c r="E42" s="1"/>
      <c r="F42" s="1"/>
      <c r="G42" s="67"/>
      <c r="H42" s="5" t="str">
        <f t="shared" si="2"/>
        <v/>
      </c>
      <c r="I42" s="5" t="str">
        <f t="shared" si="3"/>
        <v/>
      </c>
    </row>
    <row r="43" spans="5:9" x14ac:dyDescent="0.2">
      <c r="E43" s="1"/>
      <c r="F43" s="1"/>
      <c r="G43" s="67"/>
      <c r="H43" s="5" t="str">
        <f t="shared" si="2"/>
        <v/>
      </c>
      <c r="I43" s="5" t="str">
        <f t="shared" si="3"/>
        <v/>
      </c>
    </row>
    <row r="44" spans="5:9" x14ac:dyDescent="0.2">
      <c r="H44" s="5"/>
      <c r="I44" s="5"/>
    </row>
    <row r="45" spans="5:9" x14ac:dyDescent="0.2">
      <c r="E45" s="66"/>
      <c r="H45" s="5"/>
      <c r="I45" s="5"/>
    </row>
    <row r="46" spans="5:9" x14ac:dyDescent="0.2">
      <c r="H46" s="5"/>
      <c r="I46" s="5"/>
    </row>
  </sheetData>
  <sheetProtection sheet="1" objects="1" scenario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3"/>
  <sheetViews>
    <sheetView workbookViewId="0">
      <selection activeCell="C3" sqref="C3"/>
    </sheetView>
  </sheetViews>
  <sheetFormatPr baseColWidth="10" defaultRowHeight="12.75" x14ac:dyDescent="0.2"/>
  <cols>
    <col min="1" max="1" width="3.42578125" style="47" customWidth="1"/>
    <col min="2" max="6" width="11.42578125" style="47"/>
    <col min="7" max="7" width="2.28515625" style="47" bestFit="1" customWidth="1"/>
    <col min="8" max="8" width="5" style="47" bestFit="1" customWidth="1"/>
    <col min="9" max="9" width="3" style="47" bestFit="1" customWidth="1"/>
    <col min="10" max="16384" width="11.42578125" style="47"/>
  </cols>
  <sheetData>
    <row r="1" spans="2:15" ht="18.75" x14ac:dyDescent="0.3">
      <c r="B1" s="43"/>
      <c r="C1" s="44"/>
      <c r="D1" s="45"/>
      <c r="E1" s="43"/>
      <c r="F1" s="43"/>
      <c r="G1" s="43"/>
      <c r="H1" s="43"/>
      <c r="I1" s="43"/>
      <c r="J1" s="43"/>
      <c r="K1" s="43"/>
      <c r="L1" s="46"/>
      <c r="M1" s="43"/>
    </row>
    <row r="2" spans="2:15" x14ac:dyDescent="0.2">
      <c r="B2" s="43"/>
      <c r="C2" s="48" t="s">
        <v>0</v>
      </c>
      <c r="D2" s="45"/>
      <c r="E2" s="43"/>
      <c r="F2" s="49" t="s">
        <v>25</v>
      </c>
      <c r="G2" s="49"/>
      <c r="H2" s="43"/>
      <c r="I2" s="43"/>
      <c r="J2" s="43"/>
      <c r="K2" s="43"/>
      <c r="L2" s="50"/>
      <c r="M2" s="43"/>
    </row>
    <row r="3" spans="2:15" x14ac:dyDescent="0.2">
      <c r="B3" s="43"/>
      <c r="C3" s="51">
        <v>25</v>
      </c>
      <c r="D3" s="45"/>
      <c r="E3" s="43"/>
      <c r="F3" s="52" t="s">
        <v>44</v>
      </c>
      <c r="G3" s="52"/>
      <c r="H3" s="43"/>
      <c r="I3" s="43"/>
      <c r="J3" s="43"/>
      <c r="K3" s="43"/>
      <c r="L3" s="46"/>
      <c r="M3" s="43"/>
    </row>
    <row r="4" spans="2:15" x14ac:dyDescent="0.2">
      <c r="B4" s="6"/>
      <c r="C4" s="43"/>
      <c r="D4" s="43"/>
      <c r="E4" s="43"/>
      <c r="F4" s="49" t="s">
        <v>24</v>
      </c>
      <c r="G4" s="49"/>
      <c r="H4" s="43"/>
      <c r="I4" s="43"/>
      <c r="J4" s="43"/>
      <c r="K4" s="43"/>
      <c r="L4" s="46"/>
      <c r="M4" s="43"/>
    </row>
    <row r="5" spans="2:15" ht="19.5" thickBot="1" x14ac:dyDescent="0.35">
      <c r="B5" s="43"/>
      <c r="C5" s="44"/>
      <c r="D5" s="43"/>
      <c r="E5" s="43"/>
      <c r="F5" s="43"/>
      <c r="G5" s="43"/>
      <c r="H5" s="43"/>
      <c r="I5" s="43"/>
      <c r="J5" s="43"/>
      <c r="K5" s="43"/>
      <c r="L5" s="46"/>
      <c r="M5" s="43"/>
      <c r="N5" s="53">
        <v>0</v>
      </c>
      <c r="O5" s="53">
        <v>0</v>
      </c>
    </row>
    <row r="6" spans="2:15" ht="39" thickBot="1" x14ac:dyDescent="0.25">
      <c r="B6" s="54" t="s">
        <v>1</v>
      </c>
      <c r="C6" s="54" t="s">
        <v>23</v>
      </c>
      <c r="D6" s="55"/>
      <c r="E6" s="56"/>
      <c r="F6" s="57"/>
      <c r="G6" s="57"/>
      <c r="H6" s="43"/>
      <c r="I6" s="43"/>
      <c r="J6" s="43"/>
      <c r="K6" s="43"/>
      <c r="L6" s="58"/>
      <c r="M6" s="43"/>
      <c r="N6" s="53">
        <v>500</v>
      </c>
      <c r="O6" s="53">
        <v>0</v>
      </c>
    </row>
    <row r="7" spans="2:15" x14ac:dyDescent="0.2">
      <c r="B7" s="41">
        <v>500</v>
      </c>
      <c r="C7" s="59">
        <v>8.5</v>
      </c>
      <c r="D7" s="43"/>
      <c r="E7" s="43"/>
      <c r="F7" s="43"/>
      <c r="G7" s="43"/>
      <c r="H7" s="43"/>
      <c r="I7" s="43"/>
      <c r="J7" s="43"/>
      <c r="K7" s="43"/>
      <c r="N7" s="53">
        <f t="shared" ref="N7:N27" si="0">IF(COUNTBLANK(C7)=1,NA(),B7)</f>
        <v>500</v>
      </c>
      <c r="O7" s="53">
        <f t="shared" ref="O7:O27" si="1">IF(COUNTBLANK(C7)=1,NA(),C7)</f>
        <v>8.5</v>
      </c>
    </row>
    <row r="8" spans="2:15" x14ac:dyDescent="0.2">
      <c r="B8" s="39"/>
      <c r="C8" s="60"/>
      <c r="D8" s="43"/>
      <c r="E8" s="43"/>
      <c r="F8" s="43"/>
      <c r="G8" s="43"/>
      <c r="H8" s="43"/>
      <c r="I8" s="43"/>
      <c r="J8" s="43"/>
      <c r="K8" s="43"/>
      <c r="N8" s="53" t="e">
        <f t="shared" si="0"/>
        <v>#N/A</v>
      </c>
      <c r="O8" s="53" t="e">
        <f t="shared" si="1"/>
        <v>#N/A</v>
      </c>
    </row>
    <row r="9" spans="2:15" x14ac:dyDescent="0.2">
      <c r="B9" s="39"/>
      <c r="C9" s="60"/>
      <c r="D9" s="43"/>
      <c r="E9" s="43"/>
      <c r="F9" s="43"/>
      <c r="G9" s="43"/>
      <c r="H9" s="43"/>
      <c r="I9" s="43"/>
      <c r="J9" s="43"/>
      <c r="K9" s="43"/>
      <c r="N9" s="53" t="e">
        <f t="shared" si="0"/>
        <v>#N/A</v>
      </c>
      <c r="O9" s="53" t="e">
        <f t="shared" si="1"/>
        <v>#N/A</v>
      </c>
    </row>
    <row r="10" spans="2:15" x14ac:dyDescent="0.2">
      <c r="B10" s="39"/>
      <c r="C10" s="60"/>
      <c r="D10" s="43"/>
      <c r="E10" s="43"/>
      <c r="F10" s="43"/>
      <c r="G10" s="43"/>
      <c r="H10" s="43"/>
      <c r="I10" s="43"/>
      <c r="J10" s="43"/>
      <c r="K10" s="43"/>
      <c r="N10" s="53" t="e">
        <f t="shared" si="0"/>
        <v>#N/A</v>
      </c>
      <c r="O10" s="53" t="e">
        <f t="shared" si="1"/>
        <v>#N/A</v>
      </c>
    </row>
    <row r="11" spans="2:15" x14ac:dyDescent="0.2">
      <c r="B11" s="39">
        <v>3000</v>
      </c>
      <c r="C11" s="60">
        <v>22</v>
      </c>
      <c r="D11" s="43"/>
      <c r="E11" s="43"/>
      <c r="F11" s="43"/>
      <c r="G11" s="43"/>
      <c r="H11" s="43"/>
      <c r="I11" s="43"/>
      <c r="J11" s="43"/>
      <c r="K11" s="43"/>
      <c r="N11" s="53">
        <f t="shared" si="0"/>
        <v>3000</v>
      </c>
      <c r="O11" s="53">
        <f t="shared" si="1"/>
        <v>22</v>
      </c>
    </row>
    <row r="12" spans="2:15" x14ac:dyDescent="0.2">
      <c r="B12" s="39"/>
      <c r="C12" s="60"/>
      <c r="D12" s="43"/>
      <c r="E12" s="43"/>
      <c r="F12" s="43"/>
      <c r="G12" s="43"/>
      <c r="H12" s="43"/>
      <c r="I12" s="43"/>
      <c r="J12" s="43"/>
      <c r="K12" s="43"/>
      <c r="N12" s="53" t="e">
        <f t="shared" si="0"/>
        <v>#N/A</v>
      </c>
      <c r="O12" s="53" t="e">
        <f t="shared" si="1"/>
        <v>#N/A</v>
      </c>
    </row>
    <row r="13" spans="2:15" x14ac:dyDescent="0.2">
      <c r="B13" s="39"/>
      <c r="C13" s="60"/>
      <c r="D13" s="43"/>
      <c r="E13" s="43"/>
      <c r="F13" s="43"/>
      <c r="G13" s="43"/>
      <c r="H13" s="43"/>
      <c r="I13" s="43"/>
      <c r="J13" s="43"/>
      <c r="K13" s="43"/>
      <c r="N13" s="53" t="e">
        <f t="shared" si="0"/>
        <v>#N/A</v>
      </c>
      <c r="O13" s="53" t="e">
        <f t="shared" si="1"/>
        <v>#N/A</v>
      </c>
    </row>
    <row r="14" spans="2:15" x14ac:dyDescent="0.2">
      <c r="B14" s="39"/>
      <c r="C14" s="60"/>
      <c r="D14" s="43"/>
      <c r="E14" s="43"/>
      <c r="F14" s="43"/>
      <c r="G14" s="43"/>
      <c r="H14" s="43"/>
      <c r="I14" s="43"/>
      <c r="J14" s="43"/>
      <c r="K14" s="43"/>
      <c r="N14" s="53" t="e">
        <f t="shared" si="0"/>
        <v>#N/A</v>
      </c>
      <c r="O14" s="53" t="e">
        <f t="shared" si="1"/>
        <v>#N/A</v>
      </c>
    </row>
    <row r="15" spans="2:15" x14ac:dyDescent="0.2">
      <c r="B15" s="39"/>
      <c r="C15" s="60"/>
      <c r="D15" s="43"/>
      <c r="E15" s="43"/>
      <c r="F15" s="43"/>
      <c r="G15" s="43"/>
      <c r="H15" s="43"/>
      <c r="I15" s="43"/>
      <c r="J15" s="43"/>
      <c r="K15" s="43"/>
      <c r="N15" s="53" t="e">
        <f t="shared" si="0"/>
        <v>#N/A</v>
      </c>
      <c r="O15" s="53" t="e">
        <f t="shared" si="1"/>
        <v>#N/A</v>
      </c>
    </row>
    <row r="16" spans="2:15" x14ac:dyDescent="0.2">
      <c r="B16" s="39">
        <v>6000</v>
      </c>
      <c r="C16" s="60">
        <v>22</v>
      </c>
      <c r="D16" s="43"/>
      <c r="E16" s="43"/>
      <c r="F16" s="43"/>
      <c r="G16" s="43"/>
      <c r="H16" s="43"/>
      <c r="I16" s="43"/>
      <c r="J16" s="43"/>
      <c r="K16" s="43"/>
      <c r="N16" s="53">
        <f t="shared" si="0"/>
        <v>6000</v>
      </c>
      <c r="O16" s="53">
        <f t="shared" si="1"/>
        <v>22</v>
      </c>
    </row>
    <row r="17" spans="2:15" x14ac:dyDescent="0.2">
      <c r="B17" s="39"/>
      <c r="C17" s="60"/>
      <c r="D17" s="43"/>
      <c r="E17" s="43"/>
      <c r="F17" s="43"/>
      <c r="G17" s="43"/>
      <c r="H17" s="43"/>
      <c r="I17" s="43"/>
      <c r="J17" s="43"/>
      <c r="K17" s="43"/>
      <c r="N17" s="53" t="e">
        <f t="shared" si="0"/>
        <v>#N/A</v>
      </c>
      <c r="O17" s="53" t="e">
        <f t="shared" si="1"/>
        <v>#N/A</v>
      </c>
    </row>
    <row r="18" spans="2:15" x14ac:dyDescent="0.2">
      <c r="B18" s="39"/>
      <c r="C18" s="60"/>
      <c r="D18" s="43"/>
      <c r="E18" s="43"/>
      <c r="F18" s="43"/>
      <c r="G18" s="43"/>
      <c r="H18" s="43"/>
      <c r="I18" s="43"/>
      <c r="J18" s="43"/>
      <c r="K18" s="43"/>
      <c r="N18" s="53" t="e">
        <f t="shared" si="0"/>
        <v>#N/A</v>
      </c>
      <c r="O18" s="53" t="e">
        <f t="shared" si="1"/>
        <v>#N/A</v>
      </c>
    </row>
    <row r="19" spans="2:15" x14ac:dyDescent="0.2">
      <c r="B19" s="39"/>
      <c r="C19" s="60"/>
      <c r="D19" s="43"/>
      <c r="E19" s="43"/>
      <c r="F19" s="43"/>
      <c r="G19" s="43"/>
      <c r="H19" s="43"/>
      <c r="I19" s="43"/>
      <c r="J19" s="43"/>
      <c r="K19" s="43"/>
      <c r="N19" s="53" t="e">
        <f t="shared" si="0"/>
        <v>#N/A</v>
      </c>
      <c r="O19" s="53" t="e">
        <f t="shared" si="1"/>
        <v>#N/A</v>
      </c>
    </row>
    <row r="20" spans="2:15" x14ac:dyDescent="0.2">
      <c r="B20" s="39"/>
      <c r="C20" s="60"/>
      <c r="D20" s="43"/>
      <c r="E20" s="43"/>
      <c r="F20" s="43"/>
      <c r="G20" s="43"/>
      <c r="H20" s="43"/>
      <c r="I20" s="43"/>
      <c r="J20" s="43"/>
      <c r="K20" s="43"/>
      <c r="N20" s="53" t="e">
        <f t="shared" si="0"/>
        <v>#N/A</v>
      </c>
      <c r="O20" s="53" t="e">
        <f t="shared" si="1"/>
        <v>#N/A</v>
      </c>
    </row>
    <row r="21" spans="2:15" x14ac:dyDescent="0.2">
      <c r="B21" s="39"/>
      <c r="C21" s="60"/>
      <c r="D21" s="43"/>
      <c r="E21" s="43"/>
      <c r="F21" s="43"/>
      <c r="G21" s="43"/>
      <c r="H21" s="43"/>
      <c r="I21" s="43"/>
      <c r="J21" s="43"/>
      <c r="K21" s="43"/>
      <c r="N21" s="53" t="e">
        <f t="shared" si="0"/>
        <v>#N/A</v>
      </c>
      <c r="O21" s="53" t="e">
        <f t="shared" si="1"/>
        <v>#N/A</v>
      </c>
    </row>
    <row r="22" spans="2:15" x14ac:dyDescent="0.2">
      <c r="B22" s="39"/>
      <c r="C22" s="60"/>
      <c r="D22" s="43"/>
      <c r="E22" s="43"/>
      <c r="F22" s="43"/>
      <c r="G22" s="43"/>
      <c r="H22" s="43"/>
      <c r="I22" s="43"/>
      <c r="J22" s="43"/>
      <c r="K22" s="43"/>
      <c r="N22" s="53" t="e">
        <f t="shared" si="0"/>
        <v>#N/A</v>
      </c>
      <c r="O22" s="53" t="e">
        <f t="shared" si="1"/>
        <v>#N/A</v>
      </c>
    </row>
    <row r="23" spans="2:15" x14ac:dyDescent="0.2">
      <c r="B23" s="39"/>
      <c r="C23" s="60"/>
      <c r="D23" s="43"/>
      <c r="E23" s="43"/>
      <c r="F23" s="43"/>
      <c r="G23" s="43"/>
      <c r="H23" s="43"/>
      <c r="I23" s="43"/>
      <c r="J23" s="43"/>
      <c r="K23" s="43"/>
      <c r="N23" s="53" t="e">
        <f t="shared" si="0"/>
        <v>#N/A</v>
      </c>
      <c r="O23" s="53" t="e">
        <f t="shared" si="1"/>
        <v>#N/A</v>
      </c>
    </row>
    <row r="24" spans="2:15" x14ac:dyDescent="0.2">
      <c r="B24" s="39"/>
      <c r="C24" s="60"/>
      <c r="D24" s="43"/>
      <c r="E24" s="43"/>
      <c r="F24" s="43"/>
      <c r="G24" s="43"/>
      <c r="H24" s="43"/>
      <c r="I24" s="43"/>
      <c r="J24" s="43"/>
      <c r="K24" s="43"/>
      <c r="N24" s="53" t="e">
        <f t="shared" si="0"/>
        <v>#N/A</v>
      </c>
      <c r="O24" s="53" t="e">
        <f t="shared" si="1"/>
        <v>#N/A</v>
      </c>
    </row>
    <row r="25" spans="2:15" x14ac:dyDescent="0.2">
      <c r="B25" s="39"/>
      <c r="C25" s="60"/>
      <c r="D25" s="43"/>
      <c r="E25" s="43"/>
      <c r="F25" s="43"/>
      <c r="G25" s="43"/>
      <c r="H25" s="43"/>
      <c r="I25" s="43"/>
      <c r="J25" s="43"/>
      <c r="K25" s="43"/>
      <c r="N25" s="53" t="e">
        <f t="shared" si="0"/>
        <v>#N/A</v>
      </c>
      <c r="O25" s="53" t="e">
        <f t="shared" si="1"/>
        <v>#N/A</v>
      </c>
    </row>
    <row r="26" spans="2:15" x14ac:dyDescent="0.2">
      <c r="B26" s="39"/>
      <c r="C26" s="60"/>
      <c r="D26" s="43"/>
      <c r="E26" s="43"/>
      <c r="F26" s="43"/>
      <c r="G26" s="43"/>
      <c r="H26" s="43"/>
      <c r="I26" s="43"/>
      <c r="J26" s="43"/>
      <c r="K26" s="43"/>
      <c r="N26" s="53" t="e">
        <f t="shared" si="0"/>
        <v>#N/A</v>
      </c>
      <c r="O26" s="53" t="e">
        <f t="shared" si="1"/>
        <v>#N/A</v>
      </c>
    </row>
    <row r="27" spans="2:15" ht="13.5" thickBot="1" x14ac:dyDescent="0.25">
      <c r="B27" s="40"/>
      <c r="C27" s="61"/>
      <c r="D27" s="43"/>
      <c r="E27" s="43"/>
      <c r="F27" s="43"/>
      <c r="G27" s="43"/>
      <c r="H27" s="43"/>
      <c r="I27" s="43"/>
      <c r="J27" s="43"/>
      <c r="K27" s="43"/>
      <c r="N27" s="53" t="e">
        <f t="shared" si="0"/>
        <v>#N/A</v>
      </c>
      <c r="O27" s="53" t="e">
        <f t="shared" si="1"/>
        <v>#N/A</v>
      </c>
    </row>
    <row r="29" spans="2:15" x14ac:dyDescent="0.2">
      <c r="E29" s="65" t="s">
        <v>27</v>
      </c>
      <c r="F29" s="1"/>
      <c r="G29" s="67" t="s">
        <v>29</v>
      </c>
      <c r="H29" s="1">
        <f>C3</f>
        <v>25</v>
      </c>
      <c r="I29" s="1"/>
    </row>
    <row r="30" spans="2:15" x14ac:dyDescent="0.2">
      <c r="E30" s="1"/>
      <c r="F30" s="1"/>
      <c r="G30" s="1"/>
      <c r="H30" s="1"/>
      <c r="I30" s="1"/>
    </row>
    <row r="31" spans="2:15" x14ac:dyDescent="0.2">
      <c r="E31" s="65" t="s">
        <v>28</v>
      </c>
      <c r="F31" s="1"/>
      <c r="G31" s="67" t="s">
        <v>30</v>
      </c>
      <c r="H31" s="5">
        <f>IF(B7&gt;0,B7,"")</f>
        <v>500</v>
      </c>
      <c r="I31" s="5">
        <f>IF(C7&gt;0,C7,"")</f>
        <v>8.5</v>
      </c>
    </row>
    <row r="32" spans="2:15" x14ac:dyDescent="0.2">
      <c r="E32" s="1"/>
      <c r="F32" s="1"/>
      <c r="G32" s="67" t="s">
        <v>30</v>
      </c>
      <c r="H32" s="5">
        <f>IF(B11&gt;0,B11,"")</f>
        <v>3000</v>
      </c>
      <c r="I32" s="5">
        <f>IF(C11&gt;0,C11,"")</f>
        <v>22</v>
      </c>
    </row>
    <row r="33" spans="5:9" x14ac:dyDescent="0.2">
      <c r="E33" s="1"/>
      <c r="F33" s="1"/>
      <c r="G33" s="68" t="s">
        <v>30</v>
      </c>
      <c r="H33" s="5">
        <f>IF(B16&gt;0,B16,"")</f>
        <v>6000</v>
      </c>
      <c r="I33" s="5">
        <f>IF(C16&gt;0,C16,"")</f>
        <v>22</v>
      </c>
    </row>
    <row r="34" spans="5:9" x14ac:dyDescent="0.2">
      <c r="E34" s="1"/>
      <c r="F34" s="1"/>
      <c r="G34" s="1"/>
      <c r="H34" s="5" t="str">
        <f>IF(B10&gt;0,B10,"")</f>
        <v/>
      </c>
      <c r="I34" s="5" t="str">
        <f t="shared" ref="I34:I46" si="2">IF(C10&gt;0,C10,"")</f>
        <v/>
      </c>
    </row>
    <row r="35" spans="5:9" x14ac:dyDescent="0.2">
      <c r="E35" s="66"/>
      <c r="F35" s="1"/>
      <c r="G35" s="1"/>
    </row>
    <row r="36" spans="5:9" x14ac:dyDescent="0.2">
      <c r="E36" s="1"/>
      <c r="F36" s="1"/>
      <c r="G36" s="1"/>
      <c r="H36" s="5" t="str">
        <f>IF(B12&gt;0,B12,"")</f>
        <v/>
      </c>
      <c r="I36" s="5" t="str">
        <f t="shared" si="2"/>
        <v/>
      </c>
    </row>
    <row r="37" spans="5:9" x14ac:dyDescent="0.2">
      <c r="E37" s="1"/>
      <c r="F37" s="1"/>
      <c r="G37" s="1"/>
      <c r="H37" s="5" t="str">
        <f>IF(B13&gt;0,B13,"")</f>
        <v/>
      </c>
      <c r="I37" s="5" t="str">
        <f t="shared" si="2"/>
        <v/>
      </c>
    </row>
    <row r="38" spans="5:9" x14ac:dyDescent="0.2">
      <c r="E38" s="1"/>
      <c r="F38" s="1"/>
      <c r="G38" s="1"/>
      <c r="H38" s="5" t="str">
        <f>IF(B14&gt;0,B14,"")</f>
        <v/>
      </c>
      <c r="I38" s="5" t="str">
        <f t="shared" si="2"/>
        <v/>
      </c>
    </row>
    <row r="39" spans="5:9" x14ac:dyDescent="0.2">
      <c r="E39" s="1"/>
      <c r="F39" s="1"/>
      <c r="G39" s="1"/>
      <c r="H39" s="5" t="str">
        <f>IF(B15&gt;0,B15,"")</f>
        <v/>
      </c>
      <c r="I39" s="5" t="str">
        <f t="shared" si="2"/>
        <v/>
      </c>
    </row>
    <row r="40" spans="5:9" x14ac:dyDescent="0.2">
      <c r="E40" s="1"/>
      <c r="F40" s="1"/>
      <c r="G40" s="1"/>
    </row>
    <row r="41" spans="5:9" x14ac:dyDescent="0.2">
      <c r="E41" s="1"/>
      <c r="F41" s="1"/>
      <c r="G41" s="1"/>
      <c r="H41" s="5" t="str">
        <f t="shared" ref="H41:H51" si="3">IF(B17&gt;0,B17,"")</f>
        <v/>
      </c>
      <c r="I41" s="5" t="str">
        <f t="shared" si="2"/>
        <v/>
      </c>
    </row>
    <row r="42" spans="5:9" x14ac:dyDescent="0.2">
      <c r="E42" s="1"/>
      <c r="F42" s="1"/>
      <c r="G42" s="1"/>
      <c r="H42" s="5" t="str">
        <f t="shared" si="3"/>
        <v/>
      </c>
      <c r="I42" s="5" t="str">
        <f t="shared" si="2"/>
        <v/>
      </c>
    </row>
    <row r="43" spans="5:9" x14ac:dyDescent="0.2">
      <c r="E43" s="1"/>
      <c r="F43" s="1"/>
      <c r="G43" s="1"/>
      <c r="H43" s="5" t="str">
        <f t="shared" si="3"/>
        <v/>
      </c>
      <c r="I43" s="5" t="str">
        <f t="shared" si="2"/>
        <v/>
      </c>
    </row>
    <row r="44" spans="5:9" x14ac:dyDescent="0.2">
      <c r="E44" s="1"/>
      <c r="F44" s="1"/>
      <c r="G44" s="1"/>
      <c r="H44" s="5" t="str">
        <f t="shared" si="3"/>
        <v/>
      </c>
      <c r="I44" s="5" t="str">
        <f t="shared" si="2"/>
        <v/>
      </c>
    </row>
    <row r="45" spans="5:9" x14ac:dyDescent="0.2">
      <c r="E45" s="1"/>
      <c r="F45" s="1"/>
      <c r="G45" s="1"/>
      <c r="H45" s="5" t="str">
        <f t="shared" si="3"/>
        <v/>
      </c>
      <c r="I45" s="5" t="str">
        <f t="shared" si="2"/>
        <v/>
      </c>
    </row>
    <row r="46" spans="5:9" x14ac:dyDescent="0.2">
      <c r="E46" s="1"/>
      <c r="F46" s="1"/>
      <c r="G46" s="1"/>
      <c r="H46" s="5" t="str">
        <f t="shared" si="3"/>
        <v/>
      </c>
      <c r="I46" s="5" t="str">
        <f t="shared" si="2"/>
        <v/>
      </c>
    </row>
    <row r="47" spans="5:9" x14ac:dyDescent="0.2">
      <c r="E47" s="1"/>
      <c r="F47" s="1"/>
      <c r="G47" s="1"/>
      <c r="H47" s="5" t="str">
        <f t="shared" si="3"/>
        <v/>
      </c>
      <c r="I47" s="5" t="str">
        <f>IF(C23&gt;0,C23,"")</f>
        <v/>
      </c>
    </row>
    <row r="48" spans="5:9" x14ac:dyDescent="0.2">
      <c r="E48" s="1"/>
      <c r="F48" s="1"/>
      <c r="G48" s="1"/>
      <c r="H48" s="5" t="str">
        <f t="shared" si="3"/>
        <v/>
      </c>
      <c r="I48" s="5" t="str">
        <f>IF(C24&gt;0,C24,"")</f>
        <v/>
      </c>
    </row>
    <row r="49" spans="5:9" x14ac:dyDescent="0.2">
      <c r="E49" s="1"/>
      <c r="F49" s="1"/>
      <c r="G49" s="1"/>
      <c r="H49" s="5" t="str">
        <f t="shared" si="3"/>
        <v/>
      </c>
      <c r="I49" s="5" t="str">
        <f>IF(C25&gt;0,C25,"")</f>
        <v/>
      </c>
    </row>
    <row r="50" spans="5:9" x14ac:dyDescent="0.2">
      <c r="E50" s="1"/>
      <c r="F50" s="1"/>
      <c r="G50" s="1"/>
      <c r="H50" s="5" t="str">
        <f t="shared" si="3"/>
        <v/>
      </c>
      <c r="I50" s="5" t="str">
        <f>IF(C26&gt;0,C26,"")</f>
        <v/>
      </c>
    </row>
    <row r="51" spans="5:9" x14ac:dyDescent="0.2">
      <c r="E51" s="1"/>
      <c r="F51" s="1"/>
      <c r="G51" s="1"/>
      <c r="H51" s="5" t="str">
        <f t="shared" si="3"/>
        <v/>
      </c>
      <c r="I51" s="5" t="str">
        <f>IF(C27&gt;0,C27,"")</f>
        <v/>
      </c>
    </row>
    <row r="52" spans="5:9" x14ac:dyDescent="0.2">
      <c r="H52" s="5"/>
      <c r="I52" s="5"/>
    </row>
    <row r="53" spans="5:9" x14ac:dyDescent="0.2">
      <c r="H53" s="5"/>
      <c r="I53" s="5"/>
    </row>
  </sheetData>
  <sheetProtection sheet="1" objects="1" scenarios="1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6"/>
  <sheetViews>
    <sheetView workbookViewId="0">
      <selection activeCell="G18" sqref="G18"/>
    </sheetView>
  </sheetViews>
  <sheetFormatPr baseColWidth="10" defaultRowHeight="12.75" x14ac:dyDescent="0.2"/>
  <cols>
    <col min="1" max="1" width="3.140625" customWidth="1"/>
    <col min="2" max="2" width="9.42578125" customWidth="1"/>
    <col min="3" max="3" width="6.7109375" bestFit="1" customWidth="1"/>
    <col min="4" max="4" width="13.42578125" bestFit="1" customWidth="1"/>
    <col min="5" max="5" width="10.140625" customWidth="1"/>
    <col min="6" max="6" width="8.5703125" bestFit="1" customWidth="1"/>
    <col min="8" max="8" width="14.5703125" bestFit="1" customWidth="1"/>
    <col min="9" max="9" width="10.7109375" bestFit="1" customWidth="1"/>
    <col min="10" max="10" width="13.140625" bestFit="1" customWidth="1"/>
    <col min="11" max="11" width="9.140625" customWidth="1"/>
    <col min="12" max="12" width="9.7109375" customWidth="1"/>
    <col min="13" max="13" width="7.5703125" bestFit="1" customWidth="1"/>
    <col min="14" max="14" width="7.140625" bestFit="1" customWidth="1"/>
    <col min="15" max="15" width="6.85546875" bestFit="1" customWidth="1"/>
  </cols>
  <sheetData>
    <row r="1" spans="2:12" ht="15" x14ac:dyDescent="0.25">
      <c r="D1" s="11" t="s">
        <v>9</v>
      </c>
      <c r="E1" s="11" t="s">
        <v>8</v>
      </c>
      <c r="G1" s="11" t="s">
        <v>1</v>
      </c>
      <c r="H1" s="11" t="s">
        <v>7</v>
      </c>
      <c r="I1" s="11" t="s">
        <v>6</v>
      </c>
      <c r="J1" t="s">
        <v>6</v>
      </c>
      <c r="K1" s="76" t="s">
        <v>13</v>
      </c>
      <c r="L1" s="76"/>
    </row>
    <row r="2" spans="2:12" x14ac:dyDescent="0.2">
      <c r="D2" s="18" t="s">
        <v>10</v>
      </c>
      <c r="E2" s="18" t="s">
        <v>10</v>
      </c>
      <c r="G2" s="18" t="s">
        <v>3</v>
      </c>
      <c r="H2" s="18" t="s">
        <v>2</v>
      </c>
      <c r="I2" s="18" t="s">
        <v>4</v>
      </c>
      <c r="J2" s="18" t="s">
        <v>11</v>
      </c>
      <c r="K2" s="18" t="s">
        <v>4</v>
      </c>
      <c r="L2" s="18" t="s">
        <v>12</v>
      </c>
    </row>
    <row r="3" spans="2:12" x14ac:dyDescent="0.2">
      <c r="D3" s="19">
        <v>2</v>
      </c>
      <c r="E3" s="19">
        <v>1</v>
      </c>
      <c r="G3" s="20">
        <v>2000</v>
      </c>
      <c r="H3" s="21">
        <f>(2*$E$3*$G$3)/(60*$D$3)</f>
        <v>33.333333333333336</v>
      </c>
      <c r="I3" s="33">
        <f>1000*(60*$D$3)/(2*$E$3*$G$3)</f>
        <v>30</v>
      </c>
      <c r="J3" s="21">
        <f>1000*60/$G$3</f>
        <v>30</v>
      </c>
      <c r="K3" s="21">
        <f>I3/360</f>
        <v>8.3333333333333329E-2</v>
      </c>
      <c r="L3" s="22">
        <f>I3/0.36</f>
        <v>83.333333333333343</v>
      </c>
    </row>
    <row r="5" spans="2:12" x14ac:dyDescent="0.2">
      <c r="G5" s="26" t="s">
        <v>14</v>
      </c>
      <c r="H5" s="16" t="s">
        <v>15</v>
      </c>
      <c r="I5" s="26" t="s">
        <v>14</v>
      </c>
      <c r="J5" s="26" t="s">
        <v>5</v>
      </c>
    </row>
    <row r="6" spans="2:12" x14ac:dyDescent="0.2">
      <c r="G6" s="18" t="s">
        <v>12</v>
      </c>
      <c r="I6" s="19" t="s">
        <v>16</v>
      </c>
      <c r="J6" s="19" t="s">
        <v>16</v>
      </c>
    </row>
    <row r="7" spans="2:12" x14ac:dyDescent="0.2">
      <c r="G7" s="10">
        <v>70</v>
      </c>
      <c r="I7" s="23">
        <f>G7/L3</f>
        <v>0.83999999999999986</v>
      </c>
      <c r="J7" s="25">
        <v>-12.36</v>
      </c>
    </row>
    <row r="8" spans="2:12" x14ac:dyDescent="0.2">
      <c r="I8" s="23"/>
    </row>
    <row r="9" spans="2:12" x14ac:dyDescent="0.2">
      <c r="I9" s="23"/>
    </row>
    <row r="10" spans="2:12" x14ac:dyDescent="0.2">
      <c r="I10" s="23"/>
    </row>
    <row r="11" spans="2:12" x14ac:dyDescent="0.2">
      <c r="G11" t="s">
        <v>17</v>
      </c>
      <c r="I11" s="23"/>
    </row>
    <row r="12" spans="2:12" x14ac:dyDescent="0.2">
      <c r="B12" s="15"/>
      <c r="C12" s="15"/>
      <c r="G12" t="s">
        <v>18</v>
      </c>
    </row>
    <row r="13" spans="2:12" x14ac:dyDescent="0.2">
      <c r="B13" s="14"/>
      <c r="C13" s="14"/>
      <c r="G13" t="s">
        <v>19</v>
      </c>
    </row>
    <row r="14" spans="2:12" x14ac:dyDescent="0.2">
      <c r="B14" s="14"/>
      <c r="C14" s="14"/>
    </row>
    <row r="15" spans="2:12" x14ac:dyDescent="0.2">
      <c r="B15" s="14"/>
      <c r="C15" s="14"/>
      <c r="K15" s="31"/>
      <c r="L15" s="31"/>
    </row>
    <row r="16" spans="2:12" x14ac:dyDescent="0.2">
      <c r="B16" s="14"/>
      <c r="C16" s="14"/>
      <c r="K16" s="31"/>
      <c r="L16" s="32"/>
    </row>
    <row r="17" spans="2:12" x14ac:dyDescent="0.2">
      <c r="K17" s="31"/>
      <c r="L17" s="32"/>
    </row>
    <row r="18" spans="2:12" x14ac:dyDescent="0.2">
      <c r="B18" s="14"/>
      <c r="C18" s="14"/>
      <c r="K18" s="31"/>
      <c r="L18" s="32"/>
    </row>
    <row r="19" spans="2:12" x14ac:dyDescent="0.2">
      <c r="B19" s="14"/>
      <c r="C19" s="14"/>
      <c r="K19" s="31"/>
      <c r="L19" s="32"/>
    </row>
    <row r="20" spans="2:12" x14ac:dyDescent="0.2">
      <c r="K20" s="31"/>
      <c r="L20" s="32"/>
    </row>
    <row r="21" spans="2:12" x14ac:dyDescent="0.2">
      <c r="B21" s="14"/>
      <c r="C21" s="14"/>
      <c r="K21" s="31"/>
      <c r="L21" s="32"/>
    </row>
    <row r="22" spans="2:12" x14ac:dyDescent="0.2">
      <c r="B22" s="14"/>
      <c r="C22" s="14"/>
      <c r="K22" s="31"/>
      <c r="L22" s="32"/>
    </row>
    <row r="23" spans="2:12" x14ac:dyDescent="0.2">
      <c r="B23" s="14"/>
      <c r="C23" s="14"/>
      <c r="K23" s="31"/>
      <c r="L23" s="32"/>
    </row>
    <row r="24" spans="2:12" x14ac:dyDescent="0.2">
      <c r="B24" s="14"/>
      <c r="C24" s="14"/>
      <c r="K24" s="31"/>
      <c r="L24" s="32"/>
    </row>
    <row r="25" spans="2:12" x14ac:dyDescent="0.2">
      <c r="K25" s="31"/>
      <c r="L25" s="32"/>
    </row>
    <row r="26" spans="2:12" x14ac:dyDescent="0.2">
      <c r="B26" s="15"/>
      <c r="C26" s="15"/>
      <c r="K26" s="31"/>
      <c r="L26" s="32"/>
    </row>
    <row r="27" spans="2:12" x14ac:dyDescent="0.2">
      <c r="B27" s="14"/>
      <c r="C27" s="14"/>
    </row>
    <row r="28" spans="2:12" x14ac:dyDescent="0.2">
      <c r="B28" s="14"/>
      <c r="C28" s="14"/>
    </row>
    <row r="29" spans="2:12" x14ac:dyDescent="0.2">
      <c r="B29" s="14"/>
      <c r="C29" s="14"/>
    </row>
    <row r="30" spans="2:12" x14ac:dyDescent="0.2">
      <c r="B30" s="14"/>
      <c r="C30" s="14"/>
    </row>
    <row r="32" spans="2:12" x14ac:dyDescent="0.2">
      <c r="B32" s="14"/>
      <c r="C32" s="14"/>
    </row>
    <row r="33" spans="2:6" x14ac:dyDescent="0.2">
      <c r="B33" s="14"/>
      <c r="C33" s="14"/>
    </row>
    <row r="34" spans="2:6" x14ac:dyDescent="0.2">
      <c r="B34" s="14"/>
      <c r="C34" s="14"/>
    </row>
    <row r="35" spans="2:6" x14ac:dyDescent="0.2">
      <c r="B35" s="15"/>
      <c r="F35" s="14"/>
    </row>
    <row r="36" spans="2:6" x14ac:dyDescent="0.2">
      <c r="B36" s="17"/>
      <c r="F36" s="14"/>
    </row>
  </sheetData>
  <mergeCells count="1">
    <mergeCell ref="K1:L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5" sqref="A5"/>
    </sheetView>
  </sheetViews>
  <sheetFormatPr baseColWidth="10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4" spans="1:1" x14ac:dyDescent="0.2">
      <c r="A4" s="2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Advance_curve</vt:lpstr>
      <vt:lpstr>Example N°1</vt:lpstr>
      <vt:lpstr>Example N°2</vt:lpstr>
      <vt:lpstr>Formules</vt:lpstr>
      <vt:lpstr>Feuil1</vt:lpstr>
    </vt:vector>
  </TitlesOfParts>
  <Company>cdi_project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 16f828-16f84</dc:title>
  <dc:creator>www.transmic.net</dc:creator>
  <cp:lastModifiedBy>Thierry</cp:lastModifiedBy>
  <cp:lastPrinted>2004-06-12T15:59:47Z</cp:lastPrinted>
  <dcterms:created xsi:type="dcterms:W3CDTF">2003-06-11T09:10:19Z</dcterms:created>
  <dcterms:modified xsi:type="dcterms:W3CDTF">2020-10-27T12:53:05Z</dcterms:modified>
</cp:coreProperties>
</file>